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defaultThemeVersion="124226"/>
  <mc:AlternateContent xmlns:mc="http://schemas.openxmlformats.org/markup-compatibility/2006">
    <mc:Choice Requires="x15">
      <x15ac:absPath xmlns:x15ac="http://schemas.microsoft.com/office/spreadsheetml/2010/11/ac" url="D:\2. GxP\09. Documentación de Procesos\PE - Gesttión Directiva\Formato\SGSI - Riesgos\"/>
    </mc:Choice>
  </mc:AlternateContent>
  <xr:revisionPtr revIDLastSave="0" documentId="13_ncr:1_{AD1C5599-3E01-45BD-AD5E-73BE0D17261E}" xr6:coauthVersionLast="47" xr6:coauthVersionMax="47" xr10:uidLastSave="{00000000-0000-0000-0000-000000000000}"/>
  <bookViews>
    <workbookView xWindow="-120" yWindow="-120" windowWidth="29040" windowHeight="15720" tabRatio="832" xr2:uid="{00000000-000D-0000-FFFF-FFFF00000000}"/>
  </bookViews>
  <sheets>
    <sheet name="Notas" sheetId="19" r:id="rId1"/>
    <sheet name="Riesgos" sheetId="1" r:id="rId2"/>
    <sheet name="Oportunidades" sheetId="6" state="hidden" r:id="rId3"/>
    <sheet name="Contexto_y_PI" sheetId="16" state="hidden" r:id="rId4"/>
    <sheet name="Plan de Tratamiento" sheetId="21" r:id="rId5"/>
    <sheet name="Controles" sheetId="10" r:id="rId6"/>
    <sheet name="Escalas" sheetId="20" r:id="rId7"/>
    <sheet name="Estrategias de Tratamiento" sheetId="15" r:id="rId8"/>
    <sheet name="ControlesA" sheetId="13" r:id="rId9"/>
  </sheets>
  <externalReferences>
    <externalReference r:id="rId10"/>
  </externalReferences>
  <definedNames>
    <definedName name="_xlnm._FilterDatabase" localSheetId="8" hidden="1">ControlesA!$B$5:$B$119</definedName>
    <definedName name="_xlnm._FilterDatabase" localSheetId="4" hidden="1">'Plan de Tratamiento'!$A$12:$AG$13</definedName>
    <definedName name="_xlnm._FilterDatabase" localSheetId="1" hidden="1">Riesgos!$A$12:$Z$13</definedName>
    <definedName name="AIC">[1]Datos!#REF!</definedName>
    <definedName name="ARC">[1]Datos!#REF!</definedName>
    <definedName name="_xlnm.Print_Area" localSheetId="6">Escalas!$A$1:$L$28</definedName>
    <definedName name="_xlnm.Print_Area" localSheetId="4">'Plan de Tratamiento'!$A$1:$AG$17</definedName>
    <definedName name="_xlnm.Print_Area" localSheetId="1">Riesgos!$A$1:$Z$22</definedName>
    <definedName name="ASS">[1]Datos!#REF!</definedName>
    <definedName name="Direccion">[1]Datos!$C$1:$C$2</definedName>
    <definedName name="Frecuencia">[1]Datos!$B$1:$B$9</definedName>
    <definedName name="GAD">[1]Datos!#REF!</definedName>
    <definedName name="GDI">[1]Datos!#REF!</definedName>
    <definedName name="GFP">[1]Datos!#REF!</definedName>
    <definedName name="GJR">[1]Datos!#REF!</definedName>
    <definedName name="GSC">[1]Datos!#REF!</definedName>
    <definedName name="GTH">[1]Datos!#REF!</definedName>
    <definedName name="IVC">[1]Datos!#REF!</definedName>
    <definedName name="Proceso">[1]Datos!#REF!</definedName>
    <definedName name="Procesos">[1]Datos!#REF!</definedName>
    <definedName name="SGI">[1]Datos!#REF!</definedName>
    <definedName name="TIC">[1]Datos!#REF!</definedName>
    <definedName name="Utilizacion">[1]Datos!#REF!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4" i="21" l="1"/>
  <c r="P14" i="21"/>
  <c r="U14" i="21"/>
  <c r="W14" i="21"/>
  <c r="Y14" i="21"/>
  <c r="AD14" i="21" s="1"/>
  <c r="AE14" i="21" s="1"/>
  <c r="AA14" i="21"/>
  <c r="AC14" i="21"/>
  <c r="N15" i="21"/>
  <c r="P15" i="21"/>
  <c r="U15" i="21"/>
  <c r="W15" i="21"/>
  <c r="Y15" i="21"/>
  <c r="AA15" i="21"/>
  <c r="AC15" i="21"/>
  <c r="AD15" i="21"/>
  <c r="AE15" i="21"/>
  <c r="N16" i="21"/>
  <c r="P16" i="21"/>
  <c r="U16" i="21"/>
  <c r="W16" i="21"/>
  <c r="Y16" i="21"/>
  <c r="AD16" i="21" s="1"/>
  <c r="AE16" i="21" s="1"/>
  <c r="AA16" i="21"/>
  <c r="AC16" i="21"/>
  <c r="N17" i="21"/>
  <c r="P17" i="21"/>
  <c r="U17" i="21"/>
  <c r="W17" i="21"/>
  <c r="Y17" i="21"/>
  <c r="AA17" i="21"/>
  <c r="AC17" i="21"/>
  <c r="L15" i="1"/>
  <c r="N15" i="1"/>
  <c r="P15" i="1"/>
  <c r="R15" i="1"/>
  <c r="V15" i="1"/>
  <c r="R22" i="1"/>
  <c r="P22" i="1"/>
  <c r="N22" i="1"/>
  <c r="R21" i="1"/>
  <c r="P21" i="1"/>
  <c r="N21" i="1"/>
  <c r="R20" i="1"/>
  <c r="P20" i="1"/>
  <c r="N20" i="1"/>
  <c r="R19" i="1"/>
  <c r="P19" i="1"/>
  <c r="N19" i="1"/>
  <c r="R18" i="1"/>
  <c r="P18" i="1"/>
  <c r="N18" i="1"/>
  <c r="R17" i="1"/>
  <c r="P17" i="1"/>
  <c r="N17" i="1"/>
  <c r="R16" i="1"/>
  <c r="P16" i="1"/>
  <c r="N16" i="1"/>
  <c r="S16" i="1" s="1"/>
  <c r="T16" i="1" s="1"/>
  <c r="R14" i="1"/>
  <c r="P14" i="1"/>
  <c r="N14" i="1"/>
  <c r="AD17" i="21" l="1"/>
  <c r="AE17" i="21" s="1"/>
  <c r="AF15" i="21"/>
  <c r="AG15" i="21" s="1"/>
  <c r="Q15" i="21"/>
  <c r="R15" i="21" s="1"/>
  <c r="Q17" i="21"/>
  <c r="R17" i="21" s="1"/>
  <c r="Q16" i="21"/>
  <c r="R16" i="21" s="1"/>
  <c r="Q14" i="21"/>
  <c r="R14" i="21" s="1"/>
  <c r="AF16" i="21"/>
  <c r="AG16" i="21" s="1"/>
  <c r="AF14" i="21"/>
  <c r="AG14" i="21" s="1"/>
  <c r="S15" i="1"/>
  <c r="T15" i="1" s="1"/>
  <c r="W15" i="1"/>
  <c r="X15" i="1" s="1"/>
  <c r="S19" i="1"/>
  <c r="T19" i="1" s="1"/>
  <c r="S22" i="1"/>
  <c r="T22" i="1" s="1"/>
  <c r="S21" i="1"/>
  <c r="S18" i="1"/>
  <c r="T18" i="1" s="1"/>
  <c r="S20" i="1"/>
  <c r="T20" i="1" s="1"/>
  <c r="S17" i="1"/>
  <c r="T17" i="1" s="1"/>
  <c r="S14" i="1"/>
  <c r="T14" i="1" s="1"/>
  <c r="AF17" i="21" l="1"/>
  <c r="AG17" i="21" s="1"/>
  <c r="V16" i="1"/>
  <c r="W16" i="1" s="1"/>
  <c r="L16" i="1"/>
  <c r="L22" i="1"/>
  <c r="V22" i="1"/>
  <c r="W22" i="1" s="1"/>
  <c r="L21" i="1"/>
  <c r="V21" i="1"/>
  <c r="W21" i="1" s="1"/>
  <c r="X16" i="1" l="1"/>
  <c r="X21" i="1"/>
  <c r="X22" i="1"/>
  <c r="L18" i="1"/>
  <c r="L19" i="1"/>
  <c r="L20" i="1"/>
  <c r="V18" i="1"/>
  <c r="W18" i="1" s="1"/>
  <c r="V19" i="1"/>
  <c r="W19" i="1" s="1"/>
  <c r="V20" i="1"/>
  <c r="W20" i="1" s="1"/>
  <c r="X20" i="1" l="1"/>
  <c r="X18" i="1"/>
  <c r="X19" i="1"/>
  <c r="V17" i="1" l="1"/>
  <c r="W17" i="1" s="1"/>
  <c r="L17" i="1"/>
  <c r="L14" i="1"/>
  <c r="X17" i="1" l="1"/>
  <c r="V14" i="1" l="1"/>
  <c r="W14" i="1" s="1"/>
  <c r="X14" i="1" l="1"/>
  <c r="L8" i="6" l="1"/>
  <c r="J8" i="6"/>
  <c r="M8"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tc={FA198589-92D2-4432-B27D-E3C846020B52}</author>
    <author>tc={E4B35056-5D68-4A9D-935D-88E2801B80BD}</author>
    <author>tc={27048E8C-E646-41CF-AE22-19A820DBDA72}</author>
    <author>tc={F181D893-B521-4BAB-AF85-27906B870390}</author>
    <author>tc={D8B0AA2B-6A8A-457C-BDF9-5F88E6C9776A}</author>
    <author>tc={B7E821F1-1D2D-40C1-BF41-D710EACB2704}</author>
    <author>tc={F056DCD2-429C-4A82-9E9B-3F6CBEDC00BD}</author>
    <author>tc={C2AC409D-A218-46B3-8EF1-77B8DEADD722}</author>
    <author>tc={B7CE270C-A799-4AFF-845C-4E383C8D6861}</author>
    <author>tc={38511326-7C0A-46AB-BE11-D0C1342AB084}</author>
    <author>tc={81B1879C-ADB3-4AFF-95FB-A01DC3130AA0}</author>
    <author>tc={122CD83A-5270-43EB-A5E4-A43D92459104}</author>
    <author>tc={1D1F6E22-84FE-4014-A9D0-D7103F6C658D}</author>
  </authors>
  <commentList>
    <comment ref="A12" authorId="0" shapeId="0" xr:uid="{FA198589-92D2-4432-B27D-E3C846020B52}">
      <text>
        <t>[Comentario encadenado]
Tu versión de Excel te permite leer este comentario encadenado; sin embargo, las ediciones que se apliquen se quitarán si el archivo se abre en una versión más reciente de Excel. Más información: https://go.microsoft.com/fwlink/?linkid=870924
Comentario:
    Formato de Fecha: DD/MM/AAAA
Indicar cuándo se identifica el riesgo.</t>
      </text>
    </comment>
    <comment ref="B12" authorId="1" shapeId="0" xr:uid="{E4B35056-5D68-4A9D-935D-88E2801B80BD}">
      <text>
        <t>[Comentario encadenado]
Tu versión de Excel te permite leer este comentario encadenado; sin embargo, las ediciones que se apliquen se quitarán si el archivo se abre en una versión más reciente de Excel. Más información: https://go.microsoft.com/fwlink/?linkid=870924
Comentario:
    Colocar la denominación del proceso</t>
      </text>
    </comment>
    <comment ref="C12" authorId="2" shapeId="0" xr:uid="{27048E8C-E646-41CF-AE22-19A820DBDA72}">
      <text>
        <t>[Comentario encadenado]
Tu versión de Excel te permite leer este comentario encadenado; sin embargo, las ediciones que se apliquen se quitarán si el archivo se abre en una versión más reciente de Excel. Más información: https://go.microsoft.com/fwlink/?linkid=870924
Comentario:
    Estructura del Código:
R+correlativo+Siglas del Proceso
Ejemplo: R001-GSR
Este código es colocado por el Oficial de Seguridad Digital</t>
      </text>
    </comment>
    <comment ref="D12" authorId="3" shapeId="0" xr:uid="{F181D893-B521-4BAB-AF85-27906B870390}">
      <text>
        <t>[Comentario encadenado]
Tu versión de Excel te permite leer este comentario encadenado; sin embargo, las ediciones que se apliquen se quitarán si el archivo se abre en una versión más reciente de Excel. Más información: https://go.microsoft.com/fwlink/?linkid=870924
Comentario:
    Indicar que nos preocupa que pueda afectar la Confidencialidad, Integridad y Disponibilidad.</t>
      </text>
    </comment>
    <comment ref="E12" authorId="4" shapeId="0" xr:uid="{D8B0AA2B-6A8A-457C-BDF9-5F88E6C9776A}">
      <text>
        <t>[Comentario encadenado]
Tu versión de Excel te permite leer este comentario encadenado; sin embargo, las ediciones que se apliquen se quitarán si el archivo se abre en una versión más reciente de Excel. Más información: https://go.microsoft.com/fwlink/?linkid=870924
Comentario:
    Listar el o los activos que pueden ser afectados con el riesgo descrito</t>
      </text>
    </comment>
    <comment ref="F12" authorId="5" shapeId="0" xr:uid="{B7E821F1-1D2D-40C1-BF41-D710EACB2704}">
      <text>
        <t>[Comentario encadenado]
Tu versión de Excel te permite leer este comentario encadenado; sin embargo, las ediciones que se apliquen se quitarán si el archivo se abre en una versión más reciente de Excel. Más información: https://go.microsoft.com/fwlink/?linkid=870924
Comentario:
    Indicar qué puede ocasionar el riesgo identificado.</t>
      </text>
    </comment>
    <comment ref="G12" authorId="6" shapeId="0" xr:uid="{F056DCD2-429C-4A82-9E9B-3F6CBEDC00BD}">
      <text>
        <t>[Comentario encadenado]
Tu versión de Excel te permite leer este comentario encadenado; sin embargo, las ediciones que se apliquen se quitarán si el archivo se abre en una versión más reciente de Excel. Más información: https://go.microsoft.com/fwlink/?linkid=870924
Comentario:
    Indicar porqué se puede presentar el riesgo</t>
      </text>
    </comment>
    <comment ref="H12" authorId="7" shapeId="0" xr:uid="{C2AC409D-A218-46B3-8EF1-77B8DEADD722}">
      <text>
        <t>[Comentario encadenado]
Tu versión de Excel te permite leer este comentario encadenado; sin embargo, las ediciones que se apliquen se quitarán si el archivo se abre en una versión más reciente de Excel. Más información: https://go.microsoft.com/fwlink/?linkid=870924
Comentario:
    Persona o entidad con la responsabilidad y la autoridad para gestionar un riesgo.</t>
      </text>
    </comment>
    <comment ref="J12" authorId="8" shapeId="0" xr:uid="{B7CE270C-A799-4AFF-845C-4E383C8D6861}">
      <text>
        <t>[Comentario encadenado]
Tu versión de Excel te permite leer este comentario encadenado; sin embargo, las ediciones que se apliquen se quitarán si el archivo se abre en una versión más reciente de Excel. Más información: https://go.microsoft.com/fwlink/?linkid=870924
Comentario:
    Indicar los controles implementados que permiten prevenir la ocurrencia del riesgo identificado.</t>
      </text>
    </comment>
    <comment ref="K12" authorId="9" shapeId="0" xr:uid="{38511326-7C0A-46AB-BE11-D0C1342AB084}">
      <text>
        <t>[Comentario encadenado]
Tu versión de Excel te permite leer este comentario encadenado; sin embargo, las ediciones que se apliquen se quitarán si el archivo se abre en una versión más reciente de Excel. Más información: https://go.microsoft.com/fwlink/?linkid=870924
Comentario:
    Indicar el % del cumplimiento del control</t>
      </text>
    </comment>
    <comment ref="W12" authorId="10" shapeId="0" xr:uid="{81B1879C-ADB3-4AFF-95FB-A01DC3130AA0}">
      <text>
        <t>[Comentario encadenado]
Tu versión de Excel te permite leer este comentario encadenado; sin embargo, las ediciones que se apliquen se quitarán si el archivo se abre en una versión más reciente de Excel. Más información: https://go.microsoft.com/fwlink/?linkid=870924
Comentario:
    Resultado obtenido de la multiplicación de la probabilidad y el impacto</t>
      </text>
    </comment>
    <comment ref="Y12" authorId="11" shapeId="0" xr:uid="{122CD83A-5270-43EB-A5E4-A43D92459104}">
      <text>
        <t>[Comentario encadenado]
Tu versión de Excel te permite leer este comentario encadenado; sin embargo, las ediciones que se apliquen se quitarán si el archivo se abre en una versión más reciente de Excel. Más información: https://go.microsoft.com/fwlink/?linkid=870924
Comentario:
    Indicar el tratamiento: Aceptar, Mitigar, Compartir, Evitar o Retener</t>
      </text>
    </comment>
    <comment ref="Z12" authorId="12" shapeId="0" xr:uid="{1D1F6E22-84FE-4014-A9D0-D7103F6C658D}">
      <text>
        <t>[Comentario encadenado]
Tu versión de Excel te permite leer este comentario encadenado; sin embargo, las ediciones que se apliquen se quitarán si el archivo se abre en una versión más reciente de Excel. Más información: https://go.microsoft.com/fwlink/?linkid=870924
Comentario:
    Establecer la priorización de los riesgos con niveles de riesgo Muy Alto o Alto.</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tc={4CD2F6AA-123C-364F-924E-BCBA3543C522}</author>
    <author>tc={B5167766-021D-C645-A455-3C1671AD753D}</author>
    <author>tc={40B53CA6-B509-E144-90E7-D52CD813B348}</author>
    <author>tc={237A29CB-D357-2C41-B455-9E621BE0A5FF}</author>
    <author>tc={920780B5-05A1-0042-8A62-1151641F41BA}</author>
    <author>tc={53E9989B-BA0E-C949-9FED-0A669F3FF403}</author>
    <author>tc={012D3BA2-B317-8541-9423-95E643052E5A}</author>
  </authors>
  <commentList>
    <comment ref="A12" authorId="0" shapeId="0" xr:uid="{4CD2F6AA-123C-364F-924E-BCBA3543C522}">
      <text>
        <t>[Comentario encadenado]
Tu versión de Excel te permite leer este comentario encadenado; sin embargo, las ediciones que se apliquen se quitarán si el archivo se abre en una versión más reciente de Excel. Más información: https://go.microsoft.com/fwlink/?linkid=870924
Comentario:
    Formato de Fecha: DD/MM/AAAA
Indicar cuándo se identifica el riesgo.</t>
      </text>
    </comment>
    <comment ref="B12" authorId="1" shapeId="0" xr:uid="{B5167766-021D-C645-A455-3C1671AD753D}">
      <text>
        <t>[Comentario encadenado]
Tu versión de Excel te permite leer este comentario encadenado; sin embargo, las ediciones que se apliquen se quitarán si el archivo se abre en una versión más reciente de Excel. Más información: https://go.microsoft.com/fwlink/?linkid=870924
Comentario:
    Colocar la denominación del proceso</t>
      </text>
    </comment>
    <comment ref="C12" authorId="2" shapeId="0" xr:uid="{40B53CA6-B509-E144-90E7-D52CD813B348}">
      <text>
        <t>[Comentario encadenado]
Tu versión de Excel te permite leer este comentario encadenado; sin embargo, las ediciones que se apliquen se quitarán si el archivo se abre en una versión más reciente de Excel. Más información: https://go.microsoft.com/fwlink/?linkid=870924
Comentario:
    Estructura del Código:
R+correlativo+Siglas del Proceso
Ejemplo: R001-GSR
Este código es colocado por el Oficial de Seguridad Digital</t>
      </text>
    </comment>
    <comment ref="D12" authorId="3" shapeId="0" xr:uid="{237A29CB-D357-2C41-B455-9E621BE0A5FF}">
      <text>
        <t>[Comentario encadenado]
Tu versión de Excel te permite leer este comentario encadenado; sin embargo, las ediciones que se apliquen se quitarán si el archivo se abre en una versión más reciente de Excel. Más información: https://go.microsoft.com/fwlink/?linkid=870924
Comentario:
    Indicar que nos preocupa que pueda afectar la Confidencialidad, Integridad y Disponibilidad.</t>
      </text>
    </comment>
    <comment ref="E12" authorId="4" shapeId="0" xr:uid="{920780B5-05A1-0042-8A62-1151641F41BA}">
      <text>
        <t>[Comentario encadenado]
Tu versión de Excel te permite leer este comentario encadenado; sin embargo, las ediciones que se apliquen se quitarán si el archivo se abre en una versión más reciente de Excel. Más información: https://go.microsoft.com/fwlink/?linkid=870924
Comentario:
    Listar el o los activos que pueden ser afectados con el riesgo descrito</t>
      </text>
    </comment>
    <comment ref="F12" authorId="5" shapeId="0" xr:uid="{53E9989B-BA0E-C949-9FED-0A669F3FF403}">
      <text>
        <t>[Comentario encadenado]
Tu versión de Excel te permite leer este comentario encadenado; sin embargo, las ediciones que se apliquen se quitarán si el archivo se abre en una versión más reciente de Excel. Más información: https://go.microsoft.com/fwlink/?linkid=870924
Comentario:
    Establecer la priorización de los riesgos con niveles de riesgo Muy Alto o Alto.</t>
      </text>
    </comment>
    <comment ref="G12" authorId="6" shapeId="0" xr:uid="{012D3BA2-B317-8541-9423-95E643052E5A}">
      <text>
        <t>[Comentario encadenado]
Tu versión de Excel te permite leer este comentario encadenado; sin embargo, las ediciones que se apliquen se quitarán si el archivo se abre en una versión más reciente de Excel. Más información: https://go.microsoft.com/fwlink/?linkid=870924
Comentario:
    Seleccionar el controles del Anexo A de ISO/IEC 27001:2013</t>
      </text>
    </comment>
  </commentList>
</comments>
</file>

<file path=xl/sharedStrings.xml><?xml version="1.0" encoding="utf-8"?>
<sst xmlns="http://schemas.openxmlformats.org/spreadsheetml/2006/main" count="408" uniqueCount="298">
  <si>
    <t>Notas</t>
  </si>
  <si>
    <r>
      <t xml:space="preserve">EVALUACIÓN DE RIESGOS
</t>
    </r>
    <r>
      <rPr>
        <sz val="10"/>
        <rFont val="Arial"/>
        <family val="2"/>
      </rPr>
      <t>• Se identifican los riesgos de seguridad de la información para los activos con nivel de criticidad: Crítico y Alto.
• Se identifican riesgos de seguridad de la información de confidencialidad, integridad y disponibilidad de la información del alcance del SGSI 
• En base a las buenas prácticas de gestión de riesgos se ha establecido cinco niveles de evaluación de riesgos, los cuales son: Muy Bajo, Bajo, Moderado, Alto y Muy Alto. Tanto para la probabilidad como para determinar el impacto.</t>
    </r>
  </si>
  <si>
    <r>
      <rPr>
        <b/>
        <sz val="10"/>
        <rFont val="Arial"/>
        <family val="2"/>
      </rPr>
      <t xml:space="preserve">SOBRE LOS NIVELES Y CRITERIOS DE ACEPTACION DE RIESGOS
</t>
    </r>
    <r>
      <rPr>
        <sz val="10"/>
        <rFont val="Arial"/>
        <family val="2"/>
      </rPr>
      <t>Se ha establecido que se aceptan aquellos riesgos de nivel “Muy Bajo”, “Bajo” y “Moderado”, y no se aceptan los riesgos de nivel “Alto” y “Muy Alto” los cuales deben ser tratados.</t>
    </r>
  </si>
  <si>
    <r>
      <t>DETERMINACION DEL NIVEL DE RIESGOS</t>
    </r>
    <r>
      <rPr>
        <sz val="10"/>
        <rFont val="Arial"/>
        <family val="2"/>
      </rPr>
      <t xml:space="preserve">
• El nivel del riesgo es la combinación de la probabilidad y el impacto, es decir NR = P * I
</t>
    </r>
  </si>
  <si>
    <r>
      <t>PRIORIZACION</t>
    </r>
    <r>
      <rPr>
        <sz val="10"/>
        <rFont val="Arial"/>
        <family val="2"/>
      </rPr>
      <t xml:space="preserve">
• Los riesgos con nivel de riesgos Muy Alto, tienen prioridad de atención 1, los riesgos con nivel de riesgo Alto, tienen prioridad de atención 2. Los riesgos con nivel de riesgo Medio, tienen prioridad de atención 3.
</t>
    </r>
  </si>
  <si>
    <t>GESTIÓN DIRECTIVA</t>
  </si>
  <si>
    <t>MODERNIZACIÓN Y ADMINISTRACIÓN DE LOS SISTEMAS DE GESTIÓN</t>
  </si>
  <si>
    <t>FORMATO</t>
  </si>
  <si>
    <t>MATRIZ DE RIESGOS DE SEGURIDAD DE LA INFORMACION</t>
  </si>
  <si>
    <t>Código: GDI-MAS-FM023</t>
  </si>
  <si>
    <t>Fecha de vigencia: 17/01/2022</t>
  </si>
  <si>
    <t>Fecha de revisión:</t>
  </si>
  <si>
    <t>Fecha de aprobación:</t>
  </si>
  <si>
    <t xml:space="preserve">Revisado por: </t>
  </si>
  <si>
    <t>Aprobado por:</t>
  </si>
  <si>
    <t>IDENTIFICACION DE RIESGOS</t>
  </si>
  <si>
    <t>ANALISIS DE RIESGO</t>
  </si>
  <si>
    <t>VALORACION DEL RIESGO</t>
  </si>
  <si>
    <t>Fecha de Identificación</t>
  </si>
  <si>
    <t>Proceso donde se identifica el riesgo</t>
  </si>
  <si>
    <t>Código Riesgo</t>
  </si>
  <si>
    <t>Descripción del Riesgo</t>
  </si>
  <si>
    <t>Activo de Información Comprometido</t>
  </si>
  <si>
    <t>Amenaza</t>
  </si>
  <si>
    <t>Vulnerabilidad</t>
  </si>
  <si>
    <t>Dueño de Riesgo</t>
  </si>
  <si>
    <t>Consecuencias (Efecto)</t>
  </si>
  <si>
    <t>Control Actual</t>
  </si>
  <si>
    <t>Cumplimiento del Control</t>
  </si>
  <si>
    <t>Aspecto de Seguridad de la Información</t>
  </si>
  <si>
    <t>IMPACTO</t>
  </si>
  <si>
    <t>Probabilidad</t>
  </si>
  <si>
    <t>Valor de probabilidad</t>
  </si>
  <si>
    <t>Valor del Nivel de Riesgo</t>
  </si>
  <si>
    <t>Nivel de Riesgo</t>
  </si>
  <si>
    <t>Estratégias de Tratamiento</t>
  </si>
  <si>
    <t>Priorización</t>
  </si>
  <si>
    <t>Confidencialidad</t>
  </si>
  <si>
    <t>C</t>
  </si>
  <si>
    <t>Integridad</t>
  </si>
  <si>
    <t>I</t>
  </si>
  <si>
    <t>Disponibilidad</t>
  </si>
  <si>
    <t>D</t>
  </si>
  <si>
    <t>Cumplimiento del 90% a 100%</t>
  </si>
  <si>
    <t>Moderado</t>
  </si>
  <si>
    <t>Alto</t>
  </si>
  <si>
    <t>Improbable</t>
  </si>
  <si>
    <t>Aceptar</t>
  </si>
  <si>
    <t>Cumplimiento de 0%- 60%</t>
  </si>
  <si>
    <t>Posible</t>
  </si>
  <si>
    <t>Mitigar</t>
  </si>
  <si>
    <t>Raro</t>
  </si>
  <si>
    <t>Cumplimiento de 61%- 89%</t>
  </si>
  <si>
    <t>Bajo</t>
  </si>
  <si>
    <t>Muy Bajo</t>
  </si>
  <si>
    <t>Muy Alto</t>
  </si>
  <si>
    <t>Uso Interno</t>
  </si>
  <si>
    <t>MATRIZ DE OPORTUNIDADES</t>
  </si>
  <si>
    <t>IDENTIFICACION DE OPORTUNIDADES</t>
  </si>
  <si>
    <t>ANALISIS DE OPORTUNIDAD</t>
  </si>
  <si>
    <t>VALORACION</t>
  </si>
  <si>
    <t>PLAN DE TRATAMIENTO DE OPORTUNIDADES</t>
  </si>
  <si>
    <t>Proceso donde se identifica la Oportunidad</t>
  </si>
  <si>
    <t>Código Oportunidad</t>
  </si>
  <si>
    <t>Oportunidad</t>
  </si>
  <si>
    <t>Fortalezas</t>
  </si>
  <si>
    <t>Contexto</t>
  </si>
  <si>
    <t>Partes Interesadas</t>
  </si>
  <si>
    <t>Dueño de la Oportunidad</t>
  </si>
  <si>
    <t>Impacto</t>
  </si>
  <si>
    <t>Valor del Nivel de Oportunidad</t>
  </si>
  <si>
    <t>Nivel de 
Oportunidad</t>
  </si>
  <si>
    <t>Estrategias de Tratamiento</t>
  </si>
  <si>
    <t>Actividades</t>
  </si>
  <si>
    <t>Responsables</t>
  </si>
  <si>
    <t>Fecha Inicio</t>
  </si>
  <si>
    <t>Fecha Fin</t>
  </si>
  <si>
    <t>Implementación</t>
  </si>
  <si>
    <t>Eficacia Esperada</t>
  </si>
  <si>
    <t>Estado</t>
  </si>
  <si>
    <t>% Avance</t>
  </si>
  <si>
    <t>F1. Se cuenta con un equipo multidisciplinario, calificado, comprometido, con trayectoria, experiencia y principios para el desarrollo de sus labores.</t>
  </si>
  <si>
    <t>Alta Dirección</t>
  </si>
  <si>
    <t>F2. Se realizan programas de capacitación para el personal de la SUNASS con el objeto de mejorar su desempeño profesional.</t>
  </si>
  <si>
    <t>Personal de la SUNASS</t>
  </si>
  <si>
    <r>
      <t>F3.</t>
    </r>
    <r>
      <rPr>
        <sz val="7"/>
        <color theme="1"/>
        <rFont val="Times New Roman"/>
        <family val="1"/>
      </rPr>
      <t> </t>
    </r>
    <r>
      <rPr>
        <sz val="10"/>
        <color theme="1"/>
        <rFont val="Arial Narrow"/>
        <family val="2"/>
      </rPr>
      <t>Se cuenta con un Sistema de Gestión de la Calidad certificado.</t>
    </r>
  </si>
  <si>
    <t>Empresas Prestadoras del Servicio de Saneamiento</t>
  </si>
  <si>
    <t>F4. Se cumple con la ley de Datos Personales.</t>
  </si>
  <si>
    <t>Ministerio de Vivienda, Construcción y Saneamiento - MVCS</t>
  </si>
  <si>
    <t>F5. Se cuenta con un Comité de Gobierno Digital y un Oficial de Seguridad Digital.</t>
  </si>
  <si>
    <t>Usuarios de Servicios de Saneamiento</t>
  </si>
  <si>
    <t>F6. Se cuenta con el compromiso de la Alta Dirección en la implementación y certificación de sistemas de gestión.</t>
  </si>
  <si>
    <t>Proveedores de Servicios Especializados (consultores)</t>
  </si>
  <si>
    <t>F7. El personal se encuentra familiarizado y comprometido con la implementación y certificación de sistemas de gestión.</t>
  </si>
  <si>
    <t>Presidencia del Consejo de Ministros - PCM</t>
  </si>
  <si>
    <r>
      <t>F8.</t>
    </r>
    <r>
      <rPr>
        <sz val="7"/>
        <color theme="1"/>
        <rFont val="Times New Roman"/>
        <family val="1"/>
      </rPr>
      <t> </t>
    </r>
    <r>
      <rPr>
        <sz val="10"/>
        <color theme="1"/>
        <rFont val="Arial Narrow"/>
        <family val="2"/>
      </rPr>
      <t>Existe un alto grado de implementación de la gestión por procesos.</t>
    </r>
  </si>
  <si>
    <t>Autoridad Nacional de Protección de datos personales</t>
  </si>
  <si>
    <t>F9. Se ha implementado la notificación a través de la casilla electrónica</t>
  </si>
  <si>
    <t>D1. Existencia de procesos manuales que podrían ser automatizados a través de las TI.</t>
  </si>
  <si>
    <t>D2. Cantidad de personal insuficiente para atender el incremento de carga laboral en el ejercicio de las funciones y competencias de la SUNASS.</t>
  </si>
  <si>
    <t>D3. Bajo nivel de implementación del Gobierno Digital (firma digital, digitalización de documentos/expedientes, sistematización de procesos, seguridad de la información) en nuestra institución.</t>
  </si>
  <si>
    <t>D4. Falta de actualización de los documentos necesarios para asegurar la continuidad de las operaciones de la SUNASS, ante la ocurrencia de eventos no previstos.</t>
  </si>
  <si>
    <t>D5. Bajo nivel de implementación de aspectos de seguridad de la información en la SUNASS.</t>
  </si>
  <si>
    <t>D6. Falta de programas de capacitación o toma de conciencia al personal en Seguridad de la Información.</t>
  </si>
  <si>
    <t>O1. Aprovechar el uso de las TIC´s para el cumplimiento de los objetivos institucionales.</t>
  </si>
  <si>
    <t>O2. Normativas definidas para la protección de datos personales y Gobierno Digital.</t>
  </si>
  <si>
    <t>O3. Impulso del gobierno para el cumplimiento de la Resolución Ministerial Nº 004-2016-PCM, uso obligatorio de la Norma Técnica Peruana NTP ISO/IEC 27001:2014.</t>
  </si>
  <si>
    <t>O4. Aparición de nuevas tecnologías para incrementar la seguridad de la información.</t>
  </si>
  <si>
    <t>A1. Falta de información confiable de los prestadores y de los usuarios de los servicios de saneamiento.</t>
  </si>
  <si>
    <t>A2. Autonomía económica limitada de la SUNASS para el uso de los recursos ordinarios establecida en la ley de presupuesto.</t>
  </si>
  <si>
    <t>A3. Cambios normativos que impactan en el marco regulatorio de las Sunass.</t>
  </si>
  <si>
    <t>A4. Ocurrencia de eventos como pandemias, desastres naturales, incendios, entre otros; que afecten las operaciones de la SUNASS.</t>
  </si>
  <si>
    <t>A5. Paralización de las actividades de organizaciones, que afecten las operaciones de la SUNASS.</t>
  </si>
  <si>
    <t>A.6 Ataques informáticos que afecten la operación de la SUNASS y la imagen institucional.</t>
  </si>
  <si>
    <t>PLAN DE TRATAMIENTO DE RIESGOS DE SEGURIDAD DE LA INFORMACION</t>
  </si>
  <si>
    <t>TRATAMIENTO DE RIESGOS</t>
  </si>
  <si>
    <t>RIESGO RESIDUAL REAL</t>
  </si>
  <si>
    <t>Nuevo control a Implementar
(Anexo A)</t>
  </si>
  <si>
    <t>Fecha Cumplimiento</t>
  </si>
  <si>
    <t>Riesgo Residual Objetivo</t>
  </si>
  <si>
    <t>Nivel de Riesgo Residual Objetivo</t>
  </si>
  <si>
    <t>Fecha de Medición Residual</t>
  </si>
  <si>
    <t>Nivel de Riesgo Residual Real</t>
  </si>
  <si>
    <t>A.17.2.1 Disponibilidad de instalaciones de procesamiento de información</t>
  </si>
  <si>
    <t>A.7.2.2 Conciencia de seguridad de información, educación y capacitación</t>
  </si>
  <si>
    <t>.</t>
  </si>
  <si>
    <t>Cumplimiento de Controles</t>
  </si>
  <si>
    <t>Tabla para establecer el nivel de efectividad del control implementado (se obtiene mediante formula)</t>
  </si>
  <si>
    <t>Débil</t>
  </si>
  <si>
    <t>No hay control. El control no cumple su función, existen evidencias de inclumplimientos constantes, hay varios incidentes.</t>
  </si>
  <si>
    <t>DébilDébil</t>
  </si>
  <si>
    <t>El control cumple parcialmente su función, se han presentado algunos incidentes.</t>
  </si>
  <si>
    <t>DébilModerado</t>
  </si>
  <si>
    <t>Fuerte</t>
  </si>
  <si>
    <t>El control es robusto, cumple plenamente su función, no se han presentado incidentes.</t>
  </si>
  <si>
    <t>DébilFuerte</t>
  </si>
  <si>
    <t>ModeradoDébil</t>
  </si>
  <si>
    <t>ModeradoModerado</t>
  </si>
  <si>
    <t>ModeradoFuerte</t>
  </si>
  <si>
    <t>FuerteDébil</t>
  </si>
  <si>
    <t>FuerteModerado</t>
  </si>
  <si>
    <t>FuerteFuerte</t>
  </si>
  <si>
    <t>ESCALAS DE PROBABILIDADES</t>
  </si>
  <si>
    <t>Escala - Niveles de Riesgo</t>
  </si>
  <si>
    <t>RIESGOS</t>
  </si>
  <si>
    <t>Nivel</t>
  </si>
  <si>
    <t>Clasificación</t>
  </si>
  <si>
    <t>Descripción</t>
  </si>
  <si>
    <t>Rango</t>
  </si>
  <si>
    <t>Puede ocurrir en circunstancias excepcionales; una vez cada dos años. / No existen condiciones que impliquen riesgo.
El control implementado su efectividad es Fuerte.</t>
  </si>
  <si>
    <t>1 a 3</t>
  </si>
  <si>
    <r>
      <rPr>
        <b/>
        <sz val="11"/>
        <color theme="1"/>
        <rFont val="Arial"/>
        <family val="2"/>
      </rPr>
      <t>Riesgo insignificante</t>
    </r>
    <r>
      <rPr>
        <sz val="11"/>
        <color theme="1"/>
        <rFont val="Arial"/>
        <family val="2"/>
      </rPr>
      <t>, con probabilidad muy baja de ocurrencia, con impacto muy bajo, en la consecución de los objetivos del proceso. No afecta las operaciones ni la productividad. No hay consecuencias.</t>
    </r>
  </si>
  <si>
    <t>Podría ocurrir una vez cada dos años. / Existen condiciones que hacen  lejana la posibilidad de ocurrencia.</t>
  </si>
  <si>
    <t>4 a 6</t>
  </si>
  <si>
    <r>
      <rPr>
        <b/>
        <sz val="11"/>
        <color theme="1"/>
        <rFont val="Arial"/>
        <family val="2"/>
      </rPr>
      <t>Riesgo mínimo</t>
    </r>
    <r>
      <rPr>
        <sz val="11"/>
        <color theme="1"/>
        <rFont val="Arial"/>
        <family val="2"/>
      </rPr>
      <t xml:space="preserve">, con probabilidad baja, impacto bajo en la consecución de los objetivos del proceso.Afecta las operaciones y la productividad a nivel de actividades; pero no a todo el proceso. </t>
    </r>
  </si>
  <si>
    <t>Puede ocurrir una vez al año. / Existen condiciones que hacen poco probable en el corto plazo pero que no son suficientes para evitarlo en el largo plazo.</t>
  </si>
  <si>
    <t>8 a 10</t>
  </si>
  <si>
    <r>
      <rPr>
        <b/>
        <sz val="11"/>
        <color theme="1"/>
        <rFont val="Arial"/>
        <family val="2"/>
      </rPr>
      <t>Riesgo moderado</t>
    </r>
    <r>
      <rPr>
        <sz val="11"/>
        <color theme="1"/>
        <rFont val="Arial"/>
        <family val="2"/>
      </rPr>
      <t xml:space="preserve">, con probabilidad de ocurrencia media e impacto leve o moderado en la consecución de los objetivos del proceso. Hay una posibilidad de que las operaciones y la productividad se vean afectados a nivel de proceso. </t>
    </r>
  </si>
  <si>
    <t>Probable</t>
  </si>
  <si>
    <t>Probablemente ocurrirá una vez al mes. / No existen condiciones que impidan la ocurrencia.</t>
  </si>
  <si>
    <t>12 a 16</t>
  </si>
  <si>
    <r>
      <rPr>
        <b/>
        <sz val="11"/>
        <color theme="1"/>
        <rFont val="Arial"/>
        <family val="2"/>
      </rPr>
      <t xml:space="preserve">Riesgo con impacto alto, </t>
    </r>
    <r>
      <rPr>
        <sz val="11"/>
        <color theme="1"/>
        <rFont val="Arial"/>
        <family val="2"/>
      </rPr>
      <t xml:space="preserve">con probabilidad de ocurrencia alta e impacto alto en los resultados de los objetivos del proceso. Lo que conlleva a una alta perdida económica o afectar parcialmente las operaciones y la productividad de los procesos. </t>
    </r>
  </si>
  <si>
    <t>Muy probable</t>
  </si>
  <si>
    <t xml:space="preserve">Ocurrirá en la mayoría de las circunstancias; varias veces al mes. / La ocurrencia es inminente. </t>
  </si>
  <si>
    <t>20 a 25</t>
  </si>
  <si>
    <r>
      <rPr>
        <b/>
        <sz val="11"/>
        <color theme="1"/>
        <rFont val="Arial"/>
        <family val="2"/>
      </rPr>
      <t xml:space="preserve">Riesgo con impacto muy alto, </t>
    </r>
    <r>
      <rPr>
        <sz val="11"/>
        <color theme="1"/>
        <rFont val="Arial"/>
        <family val="2"/>
      </rPr>
      <t>con probabilidad de ocurrencia muy alta e impacto muy alto</t>
    </r>
    <r>
      <rPr>
        <b/>
        <sz val="11"/>
        <color theme="1"/>
        <rFont val="Arial"/>
        <family val="2"/>
      </rPr>
      <t xml:space="preserve"> </t>
    </r>
    <r>
      <rPr>
        <sz val="11"/>
        <color theme="1"/>
        <rFont val="Arial"/>
        <family val="2"/>
      </rPr>
      <t xml:space="preserve">en la consecución de los objetivos del proceso. Lo que conlleva a una pérdida altamente costosa y afectar totalmente las operaciones y la productividad de los procesos. </t>
    </r>
  </si>
  <si>
    <t>ESCALAS DE IMPACTOS</t>
  </si>
  <si>
    <t>MAPA DE CALOR</t>
  </si>
  <si>
    <t>Impacto insignificativo a la confidencialidad y/o integridad y/o disponibilidad de los activos, no afectaría actividades ni procesos de la organización o terceros.</t>
  </si>
  <si>
    <t>PROBABILIDAD</t>
  </si>
  <si>
    <t>Impacto insignificativo a la confidencialidad y/o integridad y/o disponibilidad de los activos, afectaría una actividad o proceso no críticos de la organización o terceros.</t>
  </si>
  <si>
    <t>Casi Cierto</t>
  </si>
  <si>
    <t xml:space="preserve">Impacto que podría  afectar a la confidencialidad y/o integridad y/o disponibilidad de los activos, ocasionar un perjuicio en una actividad o proceso crítico o más de una actividad o proceso no crítico de la organización o terceros. </t>
  </si>
  <si>
    <t xml:space="preserve">Impacto que  podría afectar a la confidencialidad y/o integridad y/o disponibilidad de los activos, ocasionar un perjuicio significativo para la organización o terceros y que podría impedir la ejecución de las actividades de la organización. </t>
  </si>
  <si>
    <t>Impacto que podría afectar a la confidencialidad y/o integridad y/o disponibilidad de los activos, ocasionar un perjuicio significativo o catastrófico para la organización, terceros o podría impedir la ejecución de las actividades de la organización, incumplimientos legales, regulatorios, normativos, hay multas y/o sanciones</t>
  </si>
  <si>
    <t>ESTRATEGIAS PARA EL TRATAMIENTO - RIESGOS</t>
  </si>
  <si>
    <t>Estrategia</t>
  </si>
  <si>
    <t>El nivel del riesgo se debería reducir mediante la selección de controles, de manera tal que el riesgo residual se pueda revaluar como aceptable.</t>
  </si>
  <si>
    <r>
      <t xml:space="preserve">Significa asumir un riesgo y las consecuencias que este traiga en el momento que se presente. Los riesgos </t>
    </r>
    <r>
      <rPr>
        <b/>
        <sz val="10"/>
        <color rgb="FF000000"/>
        <rFont val="Arial"/>
        <family val="2"/>
      </rPr>
      <t>se aceptan cuando la frecuencia es baja e impacto leve, y no pones en peligro la estabilidad de la organización</t>
    </r>
  </si>
  <si>
    <t>Retener</t>
  </si>
  <si>
    <t>Es posible que existan algunos riesgos para los cuales la organización no puede identificar controles o el costo del control sobrepasa la potencial pérdida si ocurriese el riesgo. En estos casos se puede tomar la decisión de retener el riesgo y vivir con las consecuencias, si ocurriera.</t>
  </si>
  <si>
    <t>Evitar</t>
  </si>
  <si>
    <t>Se debería evitar la actividad o la acción que da origen al riesgo particular.</t>
  </si>
  <si>
    <t>Compartir</t>
  </si>
  <si>
    <t>El riesgo se debería transferir o compartir a otra de las partes que pueda manejar de manera más eficaz el riesgo particular dependiendo de la valoración del riesgo.</t>
  </si>
  <si>
    <t>CONTROLES DEL ANEXO A</t>
  </si>
  <si>
    <t>A.5.1.1 Políticas de seguridad de información</t>
  </si>
  <si>
    <t>A.5.1.2 Revisión de las políticas de seguridad de información</t>
  </si>
  <si>
    <t>A.6.1.1 Funciones de seguridad de  información y responsabilidades</t>
  </si>
  <si>
    <t>A.6.1.2 Separación de deberes</t>
  </si>
  <si>
    <t>A.6.1.3 Contacto con autoridades</t>
  </si>
  <si>
    <t>A.6.1.4 Contacto con grupos de interés especial</t>
  </si>
  <si>
    <t>A.6.1.5 Seguridad de información en gerencia de proyectos</t>
  </si>
  <si>
    <t>A.6.2.1 Política de los equipos móviles</t>
  </si>
  <si>
    <t>A.6.2.2 Teletrabajo</t>
  </si>
  <si>
    <t>A.7.1.1 Selección</t>
  </si>
  <si>
    <t>A.7.1.2 Términos y condiciones de empleo</t>
  </si>
  <si>
    <t>A.7.2.1 Responsabilidades de gestión</t>
  </si>
  <si>
    <t>A.7.2.3 Proceso disciplinario</t>
  </si>
  <si>
    <t>A.7.3.1 Término o cambio de las responsabilidades de empleo</t>
  </si>
  <si>
    <t>A.8.1.1 Inventario de activos</t>
  </si>
  <si>
    <t>A.8.1.2 Propiedad de activos</t>
  </si>
  <si>
    <t>A.8.1.3 Uso aceptable de activos</t>
  </si>
  <si>
    <t>A.8.1.4 Retorno de activos</t>
  </si>
  <si>
    <t>A.8.2.1 Clasificación de información</t>
  </si>
  <si>
    <t>A.8.2.2 Etiquetado de información</t>
  </si>
  <si>
    <t>A.8.2.3 Manejo de activos</t>
  </si>
  <si>
    <t>A.8.3.1 Gestión de medios removibles</t>
  </si>
  <si>
    <t>A.8.3.2 Desecho de los medios</t>
  </si>
  <si>
    <t>A.8.3.3 Transferencia de medios físicos</t>
  </si>
  <si>
    <t>A.9.1.1 Política de control de acceso</t>
  </si>
  <si>
    <t>A.9.1.2 Acceso a redes y servicios de red</t>
  </si>
  <si>
    <t>A.9.2.1 Registro y cancelación de registro de usuarios</t>
  </si>
  <si>
    <t>A.9.2.2 Provisión del acceso de usuario</t>
  </si>
  <si>
    <t>A.9.2.3 Gestión de derechos de acceso privilegiados</t>
  </si>
  <si>
    <t xml:space="preserve">A.9.2.4 Gestión de la información de autenticación secreta de los usuarios </t>
  </si>
  <si>
    <t>A.9.2.5 Revisión de derechos de acceso de usuarios</t>
  </si>
  <si>
    <t>A.9.2.6 Eliminación o ajuste de derechos de acceso</t>
  </si>
  <si>
    <t>A.9.3.1 Uso de información de autenticación secreta</t>
  </si>
  <si>
    <t>A.9.4.1 Restricción de acceso a la información</t>
  </si>
  <si>
    <t>A.9.4.2 Procedimientos seguros de inicio de sesión</t>
  </si>
  <si>
    <t>A.9.4.3 Sistema de gestión de contraseña</t>
  </si>
  <si>
    <t>A.9.4.4 Uso de programas de utilidad privilegiada</t>
  </si>
  <si>
    <t>A.9.4.5 Control de Acceso al Código Fuente</t>
  </si>
  <si>
    <t>A.10.1.1 Política de uso de los controles criptográficos</t>
  </si>
  <si>
    <t>A.10.1.2 Gestión de Claves</t>
  </si>
  <si>
    <t>A.11.1.1 Perímetro de seguridad física</t>
  </si>
  <si>
    <t>A.11.1.2 Controles de entrada física</t>
  </si>
  <si>
    <t>A.11.1.3 Seguridad de oficinas, salas</t>
  </si>
  <si>
    <t>A.11.1.4 Protección contra amenazas externas y ambientales</t>
  </si>
  <si>
    <t>A.11.1.5 Trabajo en zonas seguras</t>
  </si>
  <si>
    <t>A.11.1.5 Áreas de Despacho y Carga</t>
  </si>
  <si>
    <t>A.11.2.1 Situar los equipo y protección</t>
  </si>
  <si>
    <t>A.11.2.2 Servicios públicos de apoyo</t>
  </si>
  <si>
    <t>A.11.2.3 Seguridad del cableado</t>
  </si>
  <si>
    <t>A.11.2.4 Mantenimiento de los equipos</t>
  </si>
  <si>
    <t>A.11.2.5 Retiro de los activos</t>
  </si>
  <si>
    <t>A.11.2.6 Seguridad de los equipos y de los activos fuera de las instalaciones</t>
  </si>
  <si>
    <t xml:space="preserve">A.11.2.7 Eliminación segura o reúso de equipos  </t>
  </si>
  <si>
    <t>A.11.2.8 Equipos de usuarios no atendidos</t>
  </si>
  <si>
    <t>A.11.2.9 Política de escritorio y pantalla limpia</t>
  </si>
  <si>
    <t>A.12.1.1 Procedimientos de operación documentados</t>
  </si>
  <si>
    <t>A.12.1.2 Gestión de cambio</t>
  </si>
  <si>
    <t>A.12.1.3 Gestión de capacidad</t>
  </si>
  <si>
    <t>A.12.1.4 Separación de evaluaciones de desarrollo y entornos operacionales</t>
  </si>
  <si>
    <t>A.12.2.1 Control contra malware</t>
  </si>
  <si>
    <t>A.12.3.1 Copia de información</t>
  </si>
  <si>
    <t>A.12.4.1 Registro de eventos</t>
  </si>
  <si>
    <t>A.12.4.2 Protección de información de registro</t>
  </si>
  <si>
    <t>A.12.4.3 Registros de administrador y operador</t>
  </si>
  <si>
    <t>A.12.4.4 Sincronización de reloj</t>
  </si>
  <si>
    <t>A.12.5.1 Instalación de software en sistemas operacionales</t>
  </si>
  <si>
    <t>A.12.6.1 Gestión de vulnerabilidades técnicas</t>
  </si>
  <si>
    <t>A.12.6.2 Restricciones en la instalación de software</t>
  </si>
  <si>
    <t>A.12.7.1 Controles de auditoría de sistemas de información</t>
  </si>
  <si>
    <t>A.13.1.1 Controles de redes</t>
  </si>
  <si>
    <t>A.13.1.2 Seguridad de los servicios de redes</t>
  </si>
  <si>
    <t>A.13.1.3 Separación en redes</t>
  </si>
  <si>
    <t>A.13.2.1 Procedimientos y políticas de transferencia de información</t>
  </si>
  <si>
    <t>A.13.2.2 Acuerdos sobre transferencia de información</t>
  </si>
  <si>
    <t>A.13.2.3 Mensajería electrónica</t>
  </si>
  <si>
    <t>A.13.2.4 Acuerdo de confidencialidad o de no divulgación</t>
  </si>
  <si>
    <t>A.14.1.1 Análisis y especificaciones de los requisitos de seguridad de la información</t>
  </si>
  <si>
    <t>A.14.1.2 Asegurar los servicios de aplicaciones en redes públicas</t>
  </si>
  <si>
    <t>A.14.1.3 Protección de las transacciones de servicios de aplicaciones</t>
  </si>
  <si>
    <t>A.14.2.1 Política de desarrollo de seguridad</t>
  </si>
  <si>
    <t>A.14.2.2 Procedimientos de control de cambios de sistema</t>
  </si>
  <si>
    <t>A.14.2.3 Revisión técnica de las aplicaciones después de los cambios de la plataforma de operación</t>
  </si>
  <si>
    <t>A.14.2.4 Restricciones a los cambios en los paquetes de software</t>
  </si>
  <si>
    <t>A.14.2.5 Principios de ingeniería de sistemas seguros</t>
  </si>
  <si>
    <t>A.14.2.6 Entorno de desarrollo seguro</t>
  </si>
  <si>
    <t>A.14.2.7 Desarrollo de externalización</t>
  </si>
  <si>
    <t>A.14.2.8 Pruebas de seguridad del sistema</t>
  </si>
  <si>
    <t>A.14.2.9 Pruebas de aceptación del sistema</t>
  </si>
  <si>
    <t>A.14.3.1 Protección de datos de prueba</t>
  </si>
  <si>
    <t>A.15.1.1 Política de seguridad de información para la relación con los proveedores</t>
  </si>
  <si>
    <t>A.15.1.2 Abordar la seguridad dentro de acuerdos con proveedores</t>
  </si>
  <si>
    <t>A.15.1.3 Cadena de suministro de tecnología de información y comunicaciones</t>
  </si>
  <si>
    <t>A.15.2.1 Monitoreo y revisión de los servicios de proveedores</t>
  </si>
  <si>
    <t>A.15.2.2 Gestión de cambios de los servicios del proveedor</t>
  </si>
  <si>
    <t>A.16.1.1 Responsabilidades y procedimientos</t>
  </si>
  <si>
    <t>A.16.1.2 Informe de eventos de seguridad de información</t>
  </si>
  <si>
    <t>A.16.1.3 Informes de debilidades de seguridad de información</t>
  </si>
  <si>
    <t>A.16.1.4 Evaluación y decisión sobre los eventos de seguridad de información</t>
  </si>
  <si>
    <t>A.16.1.5 Respuesta a los incidentes de seguridad de información</t>
  </si>
  <si>
    <t>A.16.1.6 Aprendiendo de los incidentes de seguridad de la información</t>
  </si>
  <si>
    <t>A.16.1.7 Recolección de evidencia</t>
  </si>
  <si>
    <t>A.17.1.1 Planeando la continuidad de seguridad de información</t>
  </si>
  <si>
    <t>A.17.1.2 Implementación de la continuidad de seguridad de información</t>
  </si>
  <si>
    <t>A.17.1.3 Verificar, revisar y evaluar la continuidad de seguridad de la información</t>
  </si>
  <si>
    <t>A.18.1.1 Identificación de la legislación aplicable y los requisitos contractuales</t>
  </si>
  <si>
    <t>A.18.1.2 Derechos de propiedad intelectual</t>
  </si>
  <si>
    <t>A.18.1.3 Protección de registros</t>
  </si>
  <si>
    <t>A.18.1.4 Privacidad y protección de datos personales</t>
  </si>
  <si>
    <t>A.18.1.5 Regulación de Controles Criptográficos</t>
  </si>
  <si>
    <t>A.18.2.1 Revisión independiente de seguridad de la información</t>
  </si>
  <si>
    <t>A.18.2.2 Cumplimiento de las políticas y normas de seguridad</t>
  </si>
  <si>
    <t>A.18.2.3 Revisión de cumplimiento técnico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</si>
</sst>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scheme val="minor"/>
    </font>
    <font>
      <b/>
      <sz val="11"/>
      <color theme="1"/>
      <name val="Calibri"/>
      <family val="2"/>
      <scheme val="minor"/>
    </font>
    <font>
      <b/>
      <sz val="14"/>
      <name val="Arial"/>
      <family val="2"/>
    </font>
    <font>
      <b/>
      <sz val="10"/>
      <color theme="1"/>
      <name val="Arial"/>
      <family val="2"/>
    </font>
    <font>
      <b/>
      <sz val="10"/>
      <name val="Arial"/>
      <family val="2"/>
    </font>
    <font>
      <sz val="10"/>
      <name val="Arial"/>
      <family val="2"/>
    </font>
    <font>
      <b/>
      <sz val="10"/>
      <color theme="1"/>
      <name val="Calibri"/>
      <family val="2"/>
      <scheme val="minor"/>
    </font>
    <font>
      <sz val="11"/>
      <color theme="1"/>
      <name val="Calibri"/>
      <family val="2"/>
      <scheme val="minor"/>
    </font>
    <font>
      <b/>
      <sz val="11"/>
      <color theme="1"/>
      <name val="Arial"/>
      <family val="2"/>
    </font>
    <font>
      <sz val="11"/>
      <color theme="1"/>
      <name val="Arial"/>
      <family val="2"/>
    </font>
    <font>
      <b/>
      <sz val="12"/>
      <color theme="1"/>
      <name val="Arial"/>
      <family val="2"/>
    </font>
    <font>
      <b/>
      <sz val="18"/>
      <name val="Arial"/>
      <family val="2"/>
    </font>
    <font>
      <sz val="9"/>
      <color theme="1"/>
      <name val="Calibri"/>
      <family val="2"/>
      <scheme val="minor"/>
    </font>
    <font>
      <sz val="10"/>
      <color theme="1"/>
      <name val="Arial Narrow"/>
      <family val="2"/>
    </font>
    <font>
      <sz val="11"/>
      <color rgb="FF000000"/>
      <name val="Arial"/>
      <family val="2"/>
    </font>
    <font>
      <b/>
      <sz val="20"/>
      <color theme="1"/>
      <name val="Calibri"/>
      <family val="2"/>
      <scheme val="minor"/>
    </font>
    <font>
      <sz val="8"/>
      <name val="Calibri"/>
      <family val="2"/>
      <scheme val="minor"/>
    </font>
    <font>
      <sz val="7"/>
      <color theme="1"/>
      <name val="Times New Roman"/>
      <family val="1"/>
    </font>
    <font>
      <sz val="12"/>
      <color theme="1"/>
      <name val="Arial"/>
      <family val="2"/>
    </font>
    <font>
      <sz val="10"/>
      <color theme="1"/>
      <name val="Verdana"/>
      <family val="2"/>
    </font>
    <font>
      <b/>
      <sz val="14"/>
      <color theme="1"/>
      <name val="Arial"/>
      <family val="2"/>
    </font>
    <font>
      <b/>
      <sz val="22"/>
      <color theme="1"/>
      <name val="Arial"/>
      <family val="2"/>
    </font>
    <font>
      <b/>
      <sz val="12"/>
      <color theme="0"/>
      <name val="Arial"/>
      <family val="2"/>
    </font>
    <font>
      <sz val="10"/>
      <color theme="1"/>
      <name val="Arial"/>
      <family val="2"/>
    </font>
    <font>
      <sz val="10"/>
      <color rgb="FF000000"/>
      <name val="Arial"/>
      <family val="2"/>
    </font>
    <font>
      <b/>
      <sz val="11"/>
      <name val="Arial"/>
      <family val="2"/>
    </font>
    <font>
      <b/>
      <i/>
      <sz val="10"/>
      <name val="Arial"/>
      <family val="2"/>
    </font>
    <font>
      <b/>
      <sz val="20"/>
      <color theme="1"/>
      <name val="Arial"/>
      <family val="2"/>
    </font>
    <font>
      <b/>
      <sz val="11"/>
      <color theme="0"/>
      <name val="Arial"/>
      <family val="2"/>
    </font>
    <font>
      <sz val="11"/>
      <color theme="0"/>
      <name val="Arial"/>
      <family val="2"/>
    </font>
    <font>
      <b/>
      <sz val="18"/>
      <color theme="1"/>
      <name val="Arial"/>
      <family val="2"/>
    </font>
    <font>
      <b/>
      <sz val="14"/>
      <color theme="0"/>
      <name val="Arial"/>
      <family val="2"/>
    </font>
    <font>
      <b/>
      <sz val="11"/>
      <color rgb="FF000000"/>
      <name val="Arial"/>
      <family val="2"/>
    </font>
    <font>
      <sz val="11"/>
      <name val="Arial"/>
      <family val="2"/>
    </font>
    <font>
      <b/>
      <sz val="11"/>
      <color rgb="FFFFFFFF"/>
      <name val="Arial"/>
      <family val="2"/>
    </font>
    <font>
      <b/>
      <sz val="10"/>
      <color rgb="FF000000"/>
      <name val="Arial"/>
      <family val="2"/>
    </font>
    <font>
      <sz val="10"/>
      <color theme="1"/>
      <name val="Calibri"/>
      <family val="2"/>
      <scheme val="minor"/>
    </font>
  </fonts>
  <fills count="23">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
      <patternFill patternType="solid">
        <fgColor rgb="FF92D050"/>
        <bgColor indexed="64"/>
      </patternFill>
    </fill>
    <fill>
      <patternFill patternType="solid">
        <fgColor rgb="FFFFFF00"/>
        <bgColor indexed="64"/>
      </patternFill>
    </fill>
    <fill>
      <patternFill patternType="solid">
        <fgColor rgb="FF00B050"/>
        <bgColor indexed="64"/>
      </patternFill>
    </fill>
    <fill>
      <patternFill patternType="solid">
        <fgColor rgb="FFFFC000"/>
        <bgColor indexed="64"/>
      </patternFill>
    </fill>
    <fill>
      <patternFill patternType="solid">
        <fgColor theme="0" tint="-0.249977111117893"/>
        <bgColor indexed="64"/>
      </patternFill>
    </fill>
    <fill>
      <patternFill patternType="solid">
        <fgColor theme="4"/>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rgb="FF0070C0"/>
        <bgColor indexed="64"/>
      </patternFill>
    </fill>
    <fill>
      <patternFill patternType="solid">
        <fgColor theme="4" tint="-0.249977111117893"/>
        <bgColor indexed="64"/>
      </patternFill>
    </fill>
    <fill>
      <patternFill patternType="solid">
        <fgColor theme="3"/>
        <bgColor indexed="64"/>
      </patternFill>
    </fill>
    <fill>
      <patternFill patternType="solid">
        <fgColor theme="4" tint="0.39997558519241921"/>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tint="-0.499984740745262"/>
        <bgColor rgb="FF000000"/>
      </patternFill>
    </fill>
    <fill>
      <patternFill patternType="solid">
        <fgColor theme="0" tint="-0.14999847407452621"/>
        <bgColor rgb="FF000000"/>
      </patternFill>
    </fill>
    <fill>
      <patternFill patternType="solid">
        <fgColor rgb="FFD9D9D9"/>
        <bgColor rgb="FF000000"/>
      </patternFill>
    </fill>
    <fill>
      <patternFill patternType="solid">
        <fgColor rgb="FFFFFFFF"/>
        <bgColor rgb="FF000000"/>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bottom/>
      <diagonal/>
    </border>
    <border>
      <left/>
      <right/>
      <top style="medium">
        <color indexed="64"/>
      </top>
      <bottom/>
      <diagonal/>
    </border>
    <border>
      <left style="thin">
        <color indexed="64"/>
      </left>
      <right style="medium">
        <color indexed="64"/>
      </right>
      <top/>
      <bottom style="thin">
        <color indexed="64"/>
      </bottom>
      <diagonal/>
    </border>
    <border>
      <left/>
      <right style="thin">
        <color indexed="64"/>
      </right>
      <top/>
      <bottom/>
      <diagonal/>
    </border>
    <border>
      <left style="thin">
        <color indexed="64"/>
      </left>
      <right style="medium">
        <color indexed="64"/>
      </right>
      <top style="thin">
        <color indexed="64"/>
      </top>
      <bottom/>
      <diagonal/>
    </border>
    <border>
      <left/>
      <right style="medium">
        <color rgb="FF000000"/>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rgb="FF757171"/>
      </left>
      <right style="medium">
        <color rgb="FF757171"/>
      </right>
      <top/>
      <bottom style="thin">
        <color rgb="FF757171"/>
      </bottom>
      <diagonal/>
    </border>
    <border>
      <left style="thin">
        <color rgb="FF757171"/>
      </left>
      <right style="medium">
        <color rgb="FF757171"/>
      </right>
      <top style="thin">
        <color rgb="FF757171"/>
      </top>
      <bottom style="thin">
        <color rgb="FF757171"/>
      </bottom>
      <diagonal/>
    </border>
    <border>
      <left style="thin">
        <color rgb="FF757171"/>
      </left>
      <right style="medium">
        <color rgb="FF757171"/>
      </right>
      <top style="thin">
        <color rgb="FF757171"/>
      </top>
      <bottom/>
      <diagonal/>
    </border>
    <border>
      <left style="thin">
        <color rgb="FF757171"/>
      </left>
      <right style="medium">
        <color rgb="FF757171"/>
      </right>
      <top style="thin">
        <color rgb="FF757171"/>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s>
  <cellStyleXfs count="3">
    <xf numFmtId="0" fontId="0" fillId="0" borderId="0"/>
    <xf numFmtId="0" fontId="5" fillId="0" borderId="0"/>
    <xf numFmtId="9" fontId="7" fillId="0" borderId="0" applyFont="0" applyFill="0" applyBorder="0" applyAlignment="0" applyProtection="0"/>
  </cellStyleXfs>
  <cellXfs count="317">
    <xf numFmtId="0" fontId="0" fillId="0" borderId="0" xfId="0"/>
    <xf numFmtId="0" fontId="0" fillId="0" borderId="0" xfId="0" applyAlignment="1">
      <alignment horizontal="center"/>
    </xf>
    <xf numFmtId="0" fontId="12" fillId="0" borderId="0" xfId="0" applyFont="1"/>
    <xf numFmtId="0" fontId="12" fillId="0" borderId="0" xfId="0" applyFont="1" applyAlignment="1">
      <alignment horizontal="center"/>
    </xf>
    <xf numFmtId="0" fontId="9" fillId="0" borderId="0" xfId="0" applyFont="1"/>
    <xf numFmtId="0" fontId="9" fillId="0" borderId="1" xfId="0" applyFont="1" applyBorder="1" applyAlignment="1">
      <alignment vertical="center" wrapText="1"/>
    </xf>
    <xf numFmtId="0" fontId="13" fillId="0" borderId="0" xfId="0" applyFont="1" applyAlignment="1">
      <alignment horizontal="left" vertical="top" wrapText="1"/>
    </xf>
    <xf numFmtId="0" fontId="13" fillId="0" borderId="1" xfId="0" applyFont="1" applyBorder="1" applyAlignment="1">
      <alignment horizontal="left" vertical="center" wrapText="1"/>
    </xf>
    <xf numFmtId="0" fontId="13" fillId="0" borderId="1" xfId="0" applyFont="1" applyBorder="1" applyAlignment="1">
      <alignment horizontal="left" wrapText="1"/>
    </xf>
    <xf numFmtId="0" fontId="6" fillId="0" borderId="0" xfId="0" applyFont="1"/>
    <xf numFmtId="0" fontId="0" fillId="0" borderId="0" xfId="0" applyAlignment="1">
      <alignment wrapText="1"/>
    </xf>
    <xf numFmtId="0" fontId="15" fillId="0" borderId="0" xfId="0" applyFont="1" applyAlignment="1">
      <alignment horizontal="center"/>
    </xf>
    <xf numFmtId="0" fontId="0" fillId="0" borderId="0" xfId="0" applyAlignment="1">
      <alignment vertical="center"/>
    </xf>
    <xf numFmtId="0" fontId="1" fillId="11" borderId="1" xfId="0" applyFont="1" applyFill="1" applyBorder="1" applyAlignment="1">
      <alignment horizontal="center"/>
    </xf>
    <xf numFmtId="0" fontId="8" fillId="11" borderId="0" xfId="0" applyFont="1" applyFill="1" applyAlignment="1">
      <alignment horizontal="center"/>
    </xf>
    <xf numFmtId="0" fontId="19" fillId="0" borderId="0" xfId="0" applyFont="1" applyAlignment="1">
      <alignment vertical="center"/>
    </xf>
    <xf numFmtId="0" fontId="8" fillId="0" borderId="0" xfId="0" applyFont="1" applyAlignment="1">
      <alignment horizontal="left"/>
    </xf>
    <xf numFmtId="0" fontId="8" fillId="0" borderId="0" xfId="0" applyFont="1" applyAlignment="1">
      <alignment horizontal="center"/>
    </xf>
    <xf numFmtId="0" fontId="9" fillId="0" borderId="0" xfId="0" applyFont="1" applyAlignment="1">
      <alignment horizontal="left"/>
    </xf>
    <xf numFmtId="0" fontId="23" fillId="0" borderId="1" xfId="0" applyFont="1" applyBorder="1" applyAlignment="1">
      <alignment horizontal="center" vertical="center" wrapText="1"/>
    </xf>
    <xf numFmtId="0" fontId="23" fillId="0" borderId="1" xfId="0" applyFont="1" applyBorder="1" applyAlignment="1">
      <alignment horizontal="left" vertical="center" wrapText="1"/>
    </xf>
    <xf numFmtId="0" fontId="3" fillId="5" borderId="1" xfId="0" applyFont="1" applyFill="1" applyBorder="1" applyAlignment="1">
      <alignment horizontal="center" vertical="center" wrapText="1"/>
    </xf>
    <xf numFmtId="14" fontId="2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23" fillId="0" borderId="1" xfId="0" applyFont="1" applyBorder="1" applyAlignment="1">
      <alignment vertical="center" wrapText="1"/>
    </xf>
    <xf numFmtId="0" fontId="24" fillId="0" borderId="1" xfId="0" applyFont="1" applyBorder="1" applyAlignment="1">
      <alignment horizontal="center" vertical="center" wrapText="1"/>
    </xf>
    <xf numFmtId="0" fontId="23" fillId="0" borderId="1" xfId="0" quotePrefix="1" applyFont="1" applyBorder="1" applyAlignment="1">
      <alignment horizontal="center" vertical="center" wrapText="1"/>
    </xf>
    <xf numFmtId="0" fontId="23" fillId="0" borderId="1" xfId="0" applyFont="1" applyBorder="1" applyAlignment="1">
      <alignment horizontal="justify" vertical="center" wrapText="1"/>
    </xf>
    <xf numFmtId="0" fontId="24" fillId="0" borderId="1" xfId="0" applyFont="1" applyBorder="1" applyAlignment="1">
      <alignment horizontal="justify" vertical="center" wrapText="1"/>
    </xf>
    <xf numFmtId="0" fontId="23" fillId="0" borderId="1" xfId="0" quotePrefix="1" applyFont="1" applyBorder="1" applyAlignment="1">
      <alignment horizontal="justify" vertical="center" wrapText="1"/>
    </xf>
    <xf numFmtId="0" fontId="23" fillId="0" borderId="1" xfId="0" applyFont="1" applyBorder="1" applyAlignment="1">
      <alignment horizontal="center" vertical="center"/>
    </xf>
    <xf numFmtId="0" fontId="23" fillId="5" borderId="1" xfId="0" applyFont="1" applyFill="1" applyBorder="1" applyAlignment="1">
      <alignment horizontal="center" vertical="center" wrapText="1"/>
    </xf>
    <xf numFmtId="0" fontId="23" fillId="0" borderId="0" xfId="0" applyFont="1"/>
    <xf numFmtId="0" fontId="23" fillId="0" borderId="0" xfId="0" applyFont="1" applyAlignment="1">
      <alignment horizontal="center" vertical="center" wrapText="1"/>
    </xf>
    <xf numFmtId="14" fontId="10" fillId="0" borderId="0" xfId="0" applyNumberFormat="1" applyFont="1" applyAlignment="1">
      <alignment horizontal="left" vertical="center" wrapText="1"/>
    </xf>
    <xf numFmtId="0" fontId="1" fillId="0" borderId="1" xfId="0" applyFont="1" applyBorder="1" applyAlignment="1">
      <alignment horizontal="center" vertical="center"/>
    </xf>
    <xf numFmtId="0" fontId="27" fillId="0" borderId="0" xfId="0" applyFont="1"/>
    <xf numFmtId="0" fontId="9" fillId="0" borderId="0" xfId="0" applyFont="1" applyAlignment="1">
      <alignment horizontal="center"/>
    </xf>
    <xf numFmtId="0" fontId="8" fillId="2" borderId="4" xfId="0" applyFont="1" applyFill="1" applyBorder="1" applyAlignment="1">
      <alignment horizontal="center" vertical="center"/>
    </xf>
    <xf numFmtId="14" fontId="23" fillId="0" borderId="10" xfId="0" applyNumberFormat="1" applyFont="1" applyBorder="1" applyAlignment="1">
      <alignment horizontal="center" vertical="center" wrapText="1"/>
    </xf>
    <xf numFmtId="0" fontId="23" fillId="0" borderId="1" xfId="0" applyFont="1" applyBorder="1" applyAlignment="1">
      <alignment vertical="center"/>
    </xf>
    <xf numFmtId="0" fontId="3" fillId="0" borderId="1" xfId="0" applyFont="1" applyBorder="1" applyAlignment="1">
      <alignment horizontal="center" vertical="center"/>
    </xf>
    <xf numFmtId="0" fontId="23" fillId="6" borderId="2" xfId="0" applyFont="1" applyFill="1" applyBorder="1" applyAlignment="1">
      <alignment horizontal="center" vertical="center" wrapText="1"/>
    </xf>
    <xf numFmtId="14" fontId="23" fillId="0" borderId="1" xfId="0" applyNumberFormat="1" applyFont="1" applyBorder="1" applyAlignment="1">
      <alignment horizontal="center" vertical="center"/>
    </xf>
    <xf numFmtId="9" fontId="23" fillId="0" borderId="1" xfId="2" applyFont="1" applyBorder="1" applyAlignment="1">
      <alignment horizontal="center" vertical="center"/>
    </xf>
    <xf numFmtId="0" fontId="9" fillId="0" borderId="1" xfId="0" applyFont="1" applyBorder="1"/>
    <xf numFmtId="0" fontId="23" fillId="0" borderId="2" xfId="0" applyFont="1" applyBorder="1" applyAlignment="1">
      <alignment vertical="center" wrapText="1"/>
    </xf>
    <xf numFmtId="0" fontId="23" fillId="0" borderId="2" xfId="0" applyFont="1" applyBorder="1" applyAlignment="1">
      <alignment vertical="center"/>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8" fillId="5" borderId="1" xfId="0" applyFont="1" applyFill="1" applyBorder="1" applyAlignment="1">
      <alignment horizontal="left" vertical="center" wrapText="1"/>
    </xf>
    <xf numFmtId="0" fontId="8" fillId="5" borderId="1" xfId="0" applyFont="1" applyFill="1" applyBorder="1" applyAlignment="1">
      <alignment horizontal="center" vertical="center" wrapText="1"/>
    </xf>
    <xf numFmtId="0" fontId="8" fillId="4" borderId="1" xfId="0" applyFont="1" applyFill="1" applyBorder="1" applyAlignment="1">
      <alignment horizontal="left" vertical="center" wrapText="1"/>
    </xf>
    <xf numFmtId="0" fontId="8" fillId="4" borderId="1" xfId="0" applyFont="1" applyFill="1" applyBorder="1" applyAlignment="1">
      <alignment horizontal="center" vertical="center" wrapText="1"/>
    </xf>
    <xf numFmtId="0" fontId="29" fillId="3" borderId="1" xfId="0" applyFont="1" applyFill="1" applyBorder="1" applyAlignment="1">
      <alignment vertical="center"/>
    </xf>
    <xf numFmtId="0" fontId="9" fillId="5" borderId="1" xfId="0" applyFont="1" applyFill="1" applyBorder="1"/>
    <xf numFmtId="0" fontId="29" fillId="3" borderId="1" xfId="0" applyFont="1" applyFill="1" applyBorder="1"/>
    <xf numFmtId="0" fontId="9" fillId="4" borderId="1" xfId="0" applyFont="1" applyFill="1" applyBorder="1"/>
    <xf numFmtId="0" fontId="9" fillId="0" borderId="0" xfId="0" applyFont="1" applyAlignment="1">
      <alignment vertical="center"/>
    </xf>
    <xf numFmtId="0" fontId="30" fillId="0" borderId="0" xfId="0" applyFont="1" applyAlignment="1">
      <alignment horizontal="center"/>
    </xf>
    <xf numFmtId="0" fontId="2" fillId="0" borderId="0" xfId="0" applyFont="1" applyAlignment="1">
      <alignment horizontal="center" vertical="center"/>
    </xf>
    <xf numFmtId="0" fontId="25" fillId="2" borderId="42"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1" xfId="0" applyFont="1" applyFill="1" applyBorder="1" applyAlignment="1">
      <alignment horizontal="center" vertical="center"/>
    </xf>
    <xf numFmtId="0" fontId="25" fillId="2" borderId="1" xfId="0" applyFont="1" applyFill="1" applyBorder="1" applyAlignment="1">
      <alignment horizontal="center" vertical="center"/>
    </xf>
    <xf numFmtId="0" fontId="25" fillId="0" borderId="20" xfId="0" applyFont="1" applyBorder="1" applyAlignment="1">
      <alignment horizontal="center" vertical="center"/>
    </xf>
    <xf numFmtId="0" fontId="32" fillId="6" borderId="5" xfId="0" applyFont="1" applyFill="1" applyBorder="1" applyAlignment="1">
      <alignment horizontal="center" vertical="center" wrapText="1" readingOrder="1"/>
    </xf>
    <xf numFmtId="0" fontId="28" fillId="3" borderId="1" xfId="0" applyFont="1" applyFill="1" applyBorder="1" applyAlignment="1">
      <alignment horizontal="center" vertical="center"/>
    </xf>
    <xf numFmtId="0" fontId="25" fillId="6" borderId="1" xfId="0" applyFont="1" applyFill="1" applyBorder="1" applyAlignment="1">
      <alignment horizontal="center" vertical="center"/>
    </xf>
    <xf numFmtId="16" fontId="25" fillId="6" borderId="1" xfId="0" applyNumberFormat="1" applyFont="1" applyFill="1" applyBorder="1" applyAlignment="1">
      <alignment horizontal="center" vertical="center"/>
    </xf>
    <xf numFmtId="0" fontId="25" fillId="4" borderId="5" xfId="0" applyFont="1" applyFill="1" applyBorder="1" applyAlignment="1">
      <alignment horizontal="center" vertical="center"/>
    </xf>
    <xf numFmtId="0" fontId="8" fillId="7" borderId="1" xfId="0" applyFont="1" applyFill="1" applyBorder="1" applyAlignment="1">
      <alignment horizontal="center" vertical="center"/>
    </xf>
    <xf numFmtId="0" fontId="25" fillId="4" borderId="1" xfId="0" applyFont="1" applyFill="1" applyBorder="1" applyAlignment="1">
      <alignment horizontal="center" vertical="center"/>
    </xf>
    <xf numFmtId="16" fontId="25" fillId="4" borderId="1" xfId="0" applyNumberFormat="1" applyFont="1" applyFill="1" applyBorder="1" applyAlignment="1">
      <alignment horizontal="center" vertical="center"/>
    </xf>
    <xf numFmtId="0" fontId="25" fillId="5" borderId="5" xfId="0" applyFont="1" applyFill="1" applyBorder="1" applyAlignment="1">
      <alignment horizontal="center" vertical="center"/>
    </xf>
    <xf numFmtId="0" fontId="25" fillId="5" borderId="1" xfId="0" applyFont="1" applyFill="1" applyBorder="1" applyAlignment="1">
      <alignment horizontal="center" vertical="center"/>
    </xf>
    <xf numFmtId="0" fontId="8" fillId="7" borderId="5" xfId="0" applyFont="1" applyFill="1" applyBorder="1" applyAlignment="1">
      <alignment horizontal="center" vertical="center"/>
    </xf>
    <xf numFmtId="0" fontId="25" fillId="0" borderId="22" xfId="0" applyFont="1" applyBorder="1" applyAlignment="1">
      <alignment horizontal="center" vertical="center" wrapText="1" readingOrder="1"/>
    </xf>
    <xf numFmtId="0" fontId="28" fillId="3" borderId="26" xfId="0" applyFont="1" applyFill="1" applyBorder="1" applyAlignment="1">
      <alignment horizontal="center" vertical="center"/>
    </xf>
    <xf numFmtId="0" fontId="8" fillId="2" borderId="20" xfId="0" applyFont="1" applyFill="1" applyBorder="1" applyAlignment="1">
      <alignment horizontal="center" vertical="center"/>
    </xf>
    <xf numFmtId="0" fontId="8" fillId="0" borderId="1" xfId="0" applyFont="1" applyBorder="1" applyAlignment="1">
      <alignment horizontal="center" vertical="center" wrapText="1"/>
    </xf>
    <xf numFmtId="0" fontId="8" fillId="0" borderId="21" xfId="0" applyFont="1" applyBorder="1" applyAlignment="1">
      <alignment horizontal="center" vertical="center" wrapText="1"/>
    </xf>
    <xf numFmtId="0" fontId="32" fillId="20" borderId="20" xfId="0" applyFont="1" applyFill="1" applyBorder="1" applyAlignment="1">
      <alignment vertical="center"/>
    </xf>
    <xf numFmtId="0" fontId="32" fillId="20" borderId="1" xfId="0" applyFont="1" applyFill="1" applyBorder="1" applyAlignment="1">
      <alignment vertical="center"/>
    </xf>
    <xf numFmtId="0" fontId="14" fillId="0" borderId="1" xfId="0" applyFont="1" applyBorder="1" applyAlignment="1">
      <alignment horizontal="center" vertical="center"/>
    </xf>
    <xf numFmtId="0" fontId="14" fillId="0" borderId="21" xfId="0" applyFont="1" applyBorder="1" applyAlignment="1">
      <alignment horizontal="center" vertical="center"/>
    </xf>
    <xf numFmtId="0" fontId="8" fillId="0" borderId="42" xfId="0" applyFont="1" applyBorder="1" applyAlignment="1">
      <alignment vertical="center" wrapText="1"/>
    </xf>
    <xf numFmtId="0" fontId="14" fillId="0" borderId="50" xfId="0" applyFont="1" applyBorder="1" applyAlignment="1">
      <alignment horizontal="center" vertical="center"/>
    </xf>
    <xf numFmtId="0" fontId="25" fillId="4" borderId="4" xfId="0" applyFont="1" applyFill="1" applyBorder="1" applyAlignment="1">
      <alignment horizontal="center" vertical="center" wrapText="1"/>
    </xf>
    <xf numFmtId="0" fontId="25" fillId="5" borderId="4" xfId="0" applyFont="1" applyFill="1" applyBorder="1" applyAlignment="1">
      <alignment horizontal="center" vertical="center" wrapText="1"/>
    </xf>
    <xf numFmtId="0" fontId="25" fillId="7" borderId="4" xfId="0" applyFont="1" applyFill="1" applyBorder="1" applyAlignment="1">
      <alignment horizontal="center" vertical="center" wrapText="1"/>
    </xf>
    <xf numFmtId="0" fontId="34" fillId="3" borderId="4" xfId="0" applyFont="1" applyFill="1" applyBorder="1" applyAlignment="1">
      <alignment horizontal="center" vertical="center" wrapText="1"/>
    </xf>
    <xf numFmtId="0" fontId="34" fillId="3" borderId="32"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25" fillId="6" borderId="1" xfId="0" applyFont="1" applyFill="1" applyBorder="1" applyAlignment="1">
      <alignment horizontal="center" vertical="center" wrapText="1"/>
    </xf>
    <xf numFmtId="0" fontId="8" fillId="0" borderId="20" xfId="0" applyFont="1" applyBorder="1" applyAlignment="1">
      <alignment vertical="center" wrapText="1"/>
    </xf>
    <xf numFmtId="0" fontId="14" fillId="0" borderId="51" xfId="0" applyFont="1" applyBorder="1" applyAlignment="1">
      <alignment horizontal="center" vertical="center"/>
    </xf>
    <xf numFmtId="0" fontId="25" fillId="7" borderId="1" xfId="0" applyFont="1" applyFill="1" applyBorder="1" applyAlignment="1">
      <alignment horizontal="center" vertical="center" wrapText="1"/>
    </xf>
    <xf numFmtId="0" fontId="34" fillId="3" borderId="21" xfId="0" applyFont="1" applyFill="1" applyBorder="1" applyAlignment="1">
      <alignment horizontal="center" vertical="center" wrapText="1"/>
    </xf>
    <xf numFmtId="0" fontId="25" fillId="7" borderId="21" xfId="0" applyFont="1" applyFill="1" applyBorder="1" applyAlignment="1">
      <alignment horizontal="center" vertical="center" wrapText="1"/>
    </xf>
    <xf numFmtId="0" fontId="8" fillId="0" borderId="20" xfId="0" applyFont="1" applyBorder="1" applyAlignment="1">
      <alignment horizontal="justify" vertical="center" wrapText="1"/>
    </xf>
    <xf numFmtId="0" fontId="14" fillId="0" borderId="52" xfId="0" applyFont="1" applyBorder="1" applyAlignment="1">
      <alignment horizontal="center" vertical="center"/>
    </xf>
    <xf numFmtId="0" fontId="8" fillId="0" borderId="22" xfId="0" applyFont="1" applyBorder="1" applyAlignment="1">
      <alignment horizontal="justify" vertical="center" wrapText="1"/>
    </xf>
    <xf numFmtId="0" fontId="14" fillId="0" borderId="53" xfId="0" applyFont="1" applyBorder="1" applyAlignment="1">
      <alignment horizontal="center" vertical="center"/>
    </xf>
    <xf numFmtId="0" fontId="25" fillId="6" borderId="23" xfId="0" applyFont="1" applyFill="1" applyBorder="1" applyAlignment="1">
      <alignment horizontal="center" vertical="center" wrapText="1"/>
    </xf>
    <xf numFmtId="0" fontId="25" fillId="4" borderId="23" xfId="0" applyFont="1" applyFill="1" applyBorder="1" applyAlignment="1">
      <alignment horizontal="center" vertical="center" wrapText="1"/>
    </xf>
    <xf numFmtId="0" fontId="25" fillId="4" borderId="24" xfId="0" applyFont="1" applyFill="1" applyBorder="1" applyAlignment="1">
      <alignment horizontal="center" vertical="center" wrapText="1"/>
    </xf>
    <xf numFmtId="0" fontId="25" fillId="0" borderId="22" xfId="0" applyFont="1" applyBorder="1" applyAlignment="1">
      <alignment horizontal="center" vertical="center"/>
    </xf>
    <xf numFmtId="0" fontId="28" fillId="3" borderId="23" xfId="0" applyFont="1" applyFill="1" applyBorder="1" applyAlignment="1">
      <alignment horizontal="center" vertical="center"/>
    </xf>
    <xf numFmtId="14" fontId="9" fillId="0" borderId="0" xfId="0" applyNumberFormat="1" applyFont="1" applyAlignment="1">
      <alignment horizontal="left"/>
    </xf>
    <xf numFmtId="0" fontId="24" fillId="22" borderId="29" xfId="0" applyFont="1" applyFill="1" applyBorder="1" applyAlignment="1">
      <alignment wrapText="1"/>
    </xf>
    <xf numFmtId="0" fontId="24" fillId="0" borderId="0" xfId="0" applyFont="1"/>
    <xf numFmtId="0" fontId="35" fillId="21" borderId="28" xfId="0" applyFont="1" applyFill="1" applyBorder="1" applyAlignment="1">
      <alignment horizontal="center" vertical="center" wrapText="1"/>
    </xf>
    <xf numFmtId="0" fontId="35" fillId="21" borderId="29" xfId="0" applyFont="1" applyFill="1" applyBorder="1" applyAlignment="1">
      <alignment horizontal="center" vertical="center" wrapText="1"/>
    </xf>
    <xf numFmtId="0" fontId="8" fillId="8" borderId="4" xfId="0" applyFont="1" applyFill="1" applyBorder="1" applyAlignment="1">
      <alignment horizontal="center" vertical="center" wrapText="1"/>
    </xf>
    <xf numFmtId="0" fontId="1" fillId="11" borderId="20" xfId="0" applyFont="1" applyFill="1" applyBorder="1" applyAlignment="1">
      <alignment horizontal="center" vertical="center" wrapText="1"/>
    </xf>
    <xf numFmtId="0" fontId="36" fillId="0" borderId="1" xfId="0" applyFont="1" applyBorder="1" applyAlignment="1">
      <alignment horizontal="center" vertical="center" wrapText="1"/>
    </xf>
    <xf numFmtId="1" fontId="36" fillId="0" borderId="1" xfId="0" applyNumberFormat="1" applyFont="1" applyBorder="1" applyAlignment="1">
      <alignment horizontal="center" vertical="center" wrapText="1"/>
    </xf>
    <xf numFmtId="0" fontId="1" fillId="11" borderId="20" xfId="0" applyFont="1" applyFill="1" applyBorder="1" applyAlignment="1">
      <alignment horizontal="center" vertical="center" textRotation="90" wrapText="1"/>
    </xf>
    <xf numFmtId="0" fontId="8" fillId="8" borderId="4" xfId="0" applyFont="1" applyFill="1" applyBorder="1" applyAlignment="1">
      <alignment horizontal="center" vertical="center" textRotation="90"/>
    </xf>
    <xf numFmtId="0" fontId="24" fillId="22" borderId="28" xfId="0" applyFont="1" applyFill="1" applyBorder="1" applyAlignment="1">
      <alignment horizontal="center" wrapText="1"/>
    </xf>
    <xf numFmtId="0" fontId="30" fillId="0" borderId="7" xfId="0" applyFont="1" applyBorder="1" applyAlignment="1">
      <alignment vertical="center"/>
    </xf>
    <xf numFmtId="0" fontId="30" fillId="0" borderId="8" xfId="0" applyFont="1" applyBorder="1" applyAlignment="1">
      <alignment vertical="center"/>
    </xf>
    <xf numFmtId="0" fontId="30" fillId="0" borderId="9" xfId="0" applyFont="1" applyBorder="1" applyAlignment="1">
      <alignment vertical="center"/>
    </xf>
    <xf numFmtId="0" fontId="8" fillId="8" borderId="14" xfId="0" applyFont="1" applyFill="1" applyBorder="1" applyAlignment="1">
      <alignment horizontal="center" vertical="center" textRotation="90"/>
    </xf>
    <xf numFmtId="0" fontId="1" fillId="10" borderId="25" xfId="0" applyFont="1" applyFill="1" applyBorder="1" applyAlignment="1">
      <alignment vertical="center" wrapText="1"/>
    </xf>
    <xf numFmtId="0" fontId="23" fillId="5" borderId="21" xfId="0" applyFont="1" applyFill="1" applyBorder="1" applyAlignment="1">
      <alignment horizontal="center" vertical="center" wrapText="1"/>
    </xf>
    <xf numFmtId="17" fontId="23" fillId="0" borderId="22" xfId="0" applyNumberFormat="1" applyFont="1" applyBorder="1" applyAlignment="1">
      <alignment horizontal="center" vertical="center" wrapText="1"/>
    </xf>
    <xf numFmtId="0" fontId="23" fillId="0" borderId="23" xfId="0" applyFont="1" applyBorder="1" applyAlignment="1">
      <alignment horizontal="center" vertical="center" wrapText="1"/>
    </xf>
    <xf numFmtId="0" fontId="36" fillId="0" borderId="23" xfId="0" applyFont="1" applyBorder="1" applyAlignment="1">
      <alignment horizontal="center" vertical="center" wrapText="1"/>
    </xf>
    <xf numFmtId="1" fontId="36" fillId="0" borderId="23" xfId="0" applyNumberFormat="1" applyFont="1" applyBorder="1" applyAlignment="1">
      <alignment horizontal="center" vertical="center" wrapText="1"/>
    </xf>
    <xf numFmtId="0" fontId="3" fillId="0" borderId="23" xfId="0" applyFont="1" applyBorder="1" applyAlignment="1">
      <alignment horizontal="center" vertical="center" wrapText="1"/>
    </xf>
    <xf numFmtId="0" fontId="23" fillId="5" borderId="24" xfId="0" applyFont="1" applyFill="1" applyBorder="1" applyAlignment="1">
      <alignment horizontal="center" vertical="center" wrapText="1"/>
    </xf>
    <xf numFmtId="14" fontId="23" fillId="0" borderId="22" xfId="0" applyNumberFormat="1" applyFont="1" applyBorder="1" applyAlignment="1">
      <alignment horizontal="center" vertical="center" wrapText="1"/>
    </xf>
    <xf numFmtId="0" fontId="23" fillId="0" borderId="44" xfId="0" applyFont="1" applyBorder="1" applyAlignment="1">
      <alignment horizontal="center" vertical="center" wrapText="1"/>
    </xf>
    <xf numFmtId="0" fontId="23" fillId="0" borderId="22" xfId="0" applyFont="1" applyBorder="1" applyAlignment="1">
      <alignment horizontal="center" vertical="center" wrapText="1"/>
    </xf>
    <xf numFmtId="0" fontId="23" fillId="0" borderId="23" xfId="0" applyFont="1" applyBorder="1" applyAlignment="1">
      <alignment horizontal="justify" vertical="center" wrapText="1"/>
    </xf>
    <xf numFmtId="14" fontId="23" fillId="0" borderId="23" xfId="0" applyNumberFormat="1" applyFont="1" applyBorder="1" applyAlignment="1">
      <alignment horizontal="center" vertical="center" wrapText="1"/>
    </xf>
    <xf numFmtId="0" fontId="23" fillId="0" borderId="24" xfId="0" applyFont="1" applyBorder="1" applyAlignment="1">
      <alignment horizontal="center" vertical="center" wrapText="1"/>
    </xf>
    <xf numFmtId="0" fontId="23" fillId="0" borderId="10" xfId="0" applyFont="1" applyBorder="1" applyAlignment="1">
      <alignment horizontal="center" vertical="center" wrapText="1"/>
    </xf>
    <xf numFmtId="17" fontId="23" fillId="0" borderId="1" xfId="0" applyNumberFormat="1" applyFont="1" applyBorder="1" applyAlignment="1">
      <alignment horizontal="center" vertical="center" wrapText="1"/>
    </xf>
    <xf numFmtId="0" fontId="23" fillId="0" borderId="60" xfId="0" applyFont="1" applyBorder="1" applyAlignment="1">
      <alignment vertical="center" wrapText="1"/>
    </xf>
    <xf numFmtId="0" fontId="23" fillId="0" borderId="38" xfId="0" applyFont="1" applyBorder="1" applyAlignment="1">
      <alignment vertical="center" wrapText="1"/>
    </xf>
    <xf numFmtId="0" fontId="23" fillId="0" borderId="42" xfId="0" applyFont="1" applyBorder="1" applyAlignment="1">
      <alignment vertical="center" wrapText="1"/>
    </xf>
    <xf numFmtId="0" fontId="9" fillId="0" borderId="34" xfId="0" applyFont="1" applyBorder="1" applyAlignment="1">
      <alignment vertical="center" wrapText="1"/>
    </xf>
    <xf numFmtId="0" fontId="9" fillId="0" borderId="61" xfId="0" applyFont="1" applyBorder="1" applyAlignment="1">
      <alignment vertical="center" wrapText="1"/>
    </xf>
    <xf numFmtId="0" fontId="9" fillId="0" borderId="32" xfId="0" applyFont="1" applyBorder="1" applyAlignment="1">
      <alignment vertical="center" wrapText="1"/>
    </xf>
    <xf numFmtId="14" fontId="23" fillId="0" borderId="60" xfId="0" applyNumberFormat="1" applyFont="1" applyBorder="1" applyAlignment="1">
      <alignment vertical="center" wrapText="1"/>
    </xf>
    <xf numFmtId="14" fontId="23" fillId="0" borderId="38" xfId="0" applyNumberFormat="1" applyFont="1" applyBorder="1" applyAlignment="1">
      <alignment vertical="center" wrapText="1"/>
    </xf>
    <xf numFmtId="14" fontId="23" fillId="0" borderId="42" xfId="0" applyNumberFormat="1" applyFont="1" applyBorder="1" applyAlignment="1">
      <alignment vertical="center" wrapText="1"/>
    </xf>
    <xf numFmtId="0" fontId="23" fillId="0" borderId="3" xfId="0" applyFont="1" applyBorder="1" applyAlignment="1">
      <alignment vertical="center" wrapText="1"/>
    </xf>
    <xf numFmtId="0" fontId="23" fillId="0" borderId="4" xfId="0" applyFont="1" applyBorder="1" applyAlignment="1">
      <alignment vertical="center" wrapText="1"/>
    </xf>
    <xf numFmtId="0" fontId="4" fillId="0" borderId="1" xfId="0" applyFont="1" applyBorder="1" applyAlignment="1">
      <alignment horizontal="left" vertical="center" wrapText="1"/>
    </xf>
    <xf numFmtId="0" fontId="26" fillId="0" borderId="1" xfId="0" applyFont="1" applyBorder="1" applyAlignment="1">
      <alignment horizontal="left" vertical="center" wrapText="1"/>
    </xf>
    <xf numFmtId="0" fontId="25" fillId="12" borderId="1" xfId="0" applyFont="1" applyFill="1" applyBorder="1" applyAlignment="1">
      <alignment horizontal="center" vertical="center"/>
    </xf>
    <xf numFmtId="0" fontId="5" fillId="0" borderId="1" xfId="0" applyFont="1" applyBorder="1" applyAlignment="1">
      <alignment horizontal="left" vertical="center" wrapText="1"/>
    </xf>
    <xf numFmtId="0" fontId="22" fillId="9" borderId="17" xfId="0" applyFont="1" applyFill="1" applyBorder="1" applyAlignment="1">
      <alignment horizontal="center" vertical="center" wrapText="1"/>
    </xf>
    <xf numFmtId="0" fontId="22" fillId="9" borderId="18" xfId="0" applyFont="1" applyFill="1" applyBorder="1" applyAlignment="1">
      <alignment horizontal="center" vertical="center" wrapText="1"/>
    </xf>
    <xf numFmtId="0" fontId="22" fillId="9" borderId="22" xfId="0" applyFont="1" applyFill="1" applyBorder="1" applyAlignment="1">
      <alignment horizontal="center" vertical="center" wrapText="1"/>
    </xf>
    <xf numFmtId="0" fontId="22" fillId="9" borderId="23" xfId="0" applyFont="1" applyFill="1" applyBorder="1" applyAlignment="1">
      <alignment horizontal="center" vertical="center" wrapText="1"/>
    </xf>
    <xf numFmtId="0" fontId="8" fillId="12" borderId="3" xfId="0" applyFont="1" applyFill="1" applyBorder="1" applyAlignment="1">
      <alignment horizontal="center" vertical="center" wrapText="1"/>
    </xf>
    <xf numFmtId="0" fontId="1" fillId="11" borderId="57" xfId="0" applyFont="1" applyFill="1" applyBorder="1" applyAlignment="1">
      <alignment horizontal="center" vertical="center" textRotation="90" wrapText="1"/>
    </xf>
    <xf numFmtId="0" fontId="1" fillId="11" borderId="58" xfId="0" applyFont="1" applyFill="1" applyBorder="1" applyAlignment="1">
      <alignment horizontal="center" vertical="center" textRotation="90" wrapText="1"/>
    </xf>
    <xf numFmtId="0" fontId="1" fillId="11" borderId="20"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22" fillId="13" borderId="30" xfId="0" applyFont="1" applyFill="1" applyBorder="1" applyAlignment="1">
      <alignment horizontal="center" vertical="center"/>
    </xf>
    <xf numFmtId="0" fontId="22" fillId="13" borderId="0" xfId="0" applyFont="1" applyFill="1" applyAlignment="1">
      <alignment horizontal="center" vertical="center"/>
    </xf>
    <xf numFmtId="0" fontId="22" fillId="13" borderId="33" xfId="0" applyFont="1" applyFill="1" applyBorder="1" applyAlignment="1">
      <alignment horizontal="center" vertical="center"/>
    </xf>
    <xf numFmtId="0" fontId="8" fillId="12" borderId="4" xfId="0" applyFont="1" applyFill="1" applyBorder="1" applyAlignment="1">
      <alignment horizontal="center" vertical="center" wrapText="1"/>
    </xf>
    <xf numFmtId="0" fontId="8" fillId="12" borderId="2" xfId="0" applyFont="1" applyFill="1" applyBorder="1" applyAlignment="1">
      <alignment horizontal="center" vertical="center" wrapText="1"/>
    </xf>
    <xf numFmtId="0" fontId="8" fillId="12" borderId="3" xfId="0" applyFont="1" applyFill="1" applyBorder="1" applyAlignment="1">
      <alignment horizontal="center" vertical="center"/>
    </xf>
    <xf numFmtId="0" fontId="8" fillId="11" borderId="4" xfId="0" applyFont="1" applyFill="1" applyBorder="1" applyAlignment="1">
      <alignment horizontal="center" vertical="center" wrapText="1"/>
    </xf>
    <xf numFmtId="0" fontId="8" fillId="11" borderId="2" xfId="0" applyFont="1" applyFill="1" applyBorder="1" applyAlignment="1">
      <alignment horizontal="center" vertical="center" wrapText="1"/>
    </xf>
    <xf numFmtId="0" fontId="22" fillId="14" borderId="39" xfId="0" applyFont="1" applyFill="1" applyBorder="1" applyAlignment="1">
      <alignment horizontal="center" vertical="center" wrapText="1"/>
    </xf>
    <xf numFmtId="0" fontId="22" fillId="14" borderId="31" xfId="0" applyFont="1" applyFill="1" applyBorder="1" applyAlignment="1">
      <alignment horizontal="center" vertical="center" wrapText="1"/>
    </xf>
    <xf numFmtId="0" fontId="22" fillId="14" borderId="30" xfId="0" applyFont="1" applyFill="1" applyBorder="1" applyAlignment="1">
      <alignment horizontal="center" vertical="center" wrapText="1"/>
    </xf>
    <xf numFmtId="0" fontId="22" fillId="14" borderId="0" xfId="0" applyFont="1" applyFill="1" applyAlignment="1">
      <alignment horizontal="center" vertical="center" wrapText="1"/>
    </xf>
    <xf numFmtId="0" fontId="8" fillId="10" borderId="4" xfId="0" applyFont="1" applyFill="1" applyBorder="1" applyAlignment="1">
      <alignment horizontal="center" vertical="center" wrapText="1"/>
    </xf>
    <xf numFmtId="0" fontId="8" fillId="10" borderId="2"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8" fillId="10" borderId="14" xfId="0" applyFont="1" applyFill="1" applyBorder="1" applyAlignment="1">
      <alignment horizontal="center" vertical="center" wrapText="1"/>
    </xf>
    <xf numFmtId="0" fontId="8" fillId="10" borderId="12" xfId="0" applyFont="1" applyFill="1" applyBorder="1" applyAlignment="1">
      <alignment horizontal="center" vertical="center" wrapText="1"/>
    </xf>
    <xf numFmtId="0" fontId="8" fillId="11" borderId="30" xfId="0" applyFont="1" applyFill="1" applyBorder="1" applyAlignment="1">
      <alignment horizontal="center" vertical="center" wrapText="1"/>
    </xf>
    <xf numFmtId="0" fontId="8" fillId="11" borderId="33" xfId="0" applyFont="1" applyFill="1" applyBorder="1" applyAlignment="1">
      <alignment horizontal="center" vertical="center" wrapText="1"/>
    </xf>
    <xf numFmtId="0" fontId="8" fillId="10" borderId="2" xfId="0" applyFont="1" applyFill="1" applyBorder="1" applyAlignment="1">
      <alignment horizontal="center" vertical="center" textRotation="90"/>
    </xf>
    <xf numFmtId="0" fontId="8" fillId="10" borderId="4" xfId="0" applyFont="1" applyFill="1" applyBorder="1" applyAlignment="1">
      <alignment horizontal="center" vertical="center" textRotation="90"/>
    </xf>
    <xf numFmtId="0" fontId="8" fillId="11" borderId="54" xfId="0" applyFont="1" applyFill="1" applyBorder="1" applyAlignment="1">
      <alignment horizontal="center" vertical="center" wrapText="1"/>
    </xf>
    <xf numFmtId="0" fontId="8" fillId="11" borderId="55" xfId="0" applyFont="1" applyFill="1" applyBorder="1" applyAlignment="1">
      <alignment horizontal="center" vertical="center" wrapText="1"/>
    </xf>
    <xf numFmtId="0" fontId="8" fillId="11" borderId="56" xfId="0" applyFont="1" applyFill="1" applyBorder="1" applyAlignment="1">
      <alignment horizontal="center" vertical="center" wrapText="1"/>
    </xf>
    <xf numFmtId="0" fontId="9" fillId="0" borderId="1" xfId="0" applyFont="1" applyBorder="1" applyAlignment="1">
      <alignment horizontal="center" vertical="center"/>
    </xf>
    <xf numFmtId="0" fontId="18" fillId="0" borderId="1" xfId="0" applyFont="1" applyBorder="1" applyAlignment="1">
      <alignment horizontal="center" vertical="center"/>
    </xf>
    <xf numFmtId="0" fontId="10" fillId="0" borderId="1" xfId="0" applyFont="1" applyBorder="1" applyAlignment="1">
      <alignment horizontal="center" vertical="center"/>
    </xf>
    <xf numFmtId="0" fontId="21" fillId="0" borderId="0" xfId="0" applyFont="1" applyAlignment="1">
      <alignment horizontal="center"/>
    </xf>
    <xf numFmtId="0" fontId="18" fillId="0" borderId="10" xfId="0" applyFont="1" applyBorder="1" applyAlignment="1">
      <alignment horizontal="center" vertical="center"/>
    </xf>
    <xf numFmtId="0" fontId="18" fillId="0" borderId="11" xfId="0" applyFont="1" applyBorder="1" applyAlignment="1">
      <alignment horizontal="center" vertical="center"/>
    </xf>
    <xf numFmtId="0" fontId="18" fillId="0" borderId="5" xfId="0" applyFont="1" applyBorder="1" applyAlignment="1">
      <alignment horizontal="center" vertical="center"/>
    </xf>
    <xf numFmtId="0" fontId="20" fillId="0" borderId="1" xfId="0" applyFont="1" applyBorder="1" applyAlignment="1">
      <alignment horizontal="center" vertical="center"/>
    </xf>
    <xf numFmtId="0" fontId="27" fillId="0" borderId="1" xfId="0" applyFont="1" applyBorder="1" applyAlignment="1">
      <alignment horizont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3" xfId="0" applyFont="1" applyFill="1" applyBorder="1" applyAlignment="1">
      <alignment horizontal="center" vertical="center" wrapText="1"/>
    </xf>
    <xf numFmtId="0" fontId="8" fillId="2" borderId="3" xfId="0" applyFont="1" applyFill="1" applyBorder="1" applyAlignment="1">
      <alignment horizontal="center" wrapText="1"/>
    </xf>
    <xf numFmtId="0" fontId="8" fillId="2" borderId="4" xfId="0" applyFont="1" applyFill="1" applyBorder="1" applyAlignment="1">
      <alignment horizontal="center" wrapText="1"/>
    </xf>
    <xf numFmtId="0" fontId="8" fillId="2" borderId="4"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27" xfId="0" applyFont="1" applyFill="1" applyBorder="1" applyAlignment="1">
      <alignment horizontal="center"/>
    </xf>
    <xf numFmtId="0" fontId="8" fillId="2" borderId="31" xfId="0" applyFont="1" applyFill="1" applyBorder="1" applyAlignment="1">
      <alignment horizontal="center"/>
    </xf>
    <xf numFmtId="0" fontId="8" fillId="2" borderId="36" xfId="0" applyFont="1" applyFill="1" applyBorder="1" applyAlignment="1">
      <alignment horizontal="center"/>
    </xf>
    <xf numFmtId="0" fontId="8" fillId="2" borderId="37" xfId="0" applyFont="1" applyFill="1" applyBorder="1" applyAlignment="1">
      <alignment horizontal="center"/>
    </xf>
    <xf numFmtId="0" fontId="8" fillId="2" borderId="6" xfId="0" applyFont="1" applyFill="1" applyBorder="1" applyAlignment="1">
      <alignment horizontal="center"/>
    </xf>
    <xf numFmtId="0" fontId="8" fillId="2" borderId="29" xfId="0" applyFont="1" applyFill="1" applyBorder="1" applyAlignment="1">
      <alignment horizontal="center"/>
    </xf>
    <xf numFmtId="0" fontId="8" fillId="2" borderId="18"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23" xfId="0" applyFont="1" applyFill="1" applyBorder="1" applyAlignment="1">
      <alignment horizontal="center" vertical="center"/>
    </xf>
    <xf numFmtId="0" fontId="8" fillId="2" borderId="24" xfId="0" applyFont="1" applyFill="1" applyBorder="1" applyAlignment="1">
      <alignment horizontal="center" vertical="center"/>
    </xf>
    <xf numFmtId="0" fontId="8" fillId="2" borderId="33" xfId="0" applyFont="1" applyFill="1" applyBorder="1" applyAlignment="1">
      <alignment horizontal="center" vertical="center" wrapText="1"/>
    </xf>
    <xf numFmtId="0" fontId="8" fillId="2" borderId="31" xfId="0" applyFont="1" applyFill="1" applyBorder="1" applyAlignment="1">
      <alignment horizontal="center" vertical="center"/>
    </xf>
    <xf numFmtId="0" fontId="8" fillId="2" borderId="36"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29" xfId="0" applyFont="1" applyFill="1" applyBorder="1" applyAlignment="1">
      <alignment horizontal="center" vertical="center"/>
    </xf>
    <xf numFmtId="0" fontId="8" fillId="2" borderId="39" xfId="0" applyFont="1" applyFill="1" applyBorder="1" applyAlignment="1">
      <alignment horizontal="center" vertical="center" textRotation="90"/>
    </xf>
    <xf numFmtId="0" fontId="8" fillId="2" borderId="40" xfId="0" applyFont="1" applyFill="1" applyBorder="1" applyAlignment="1">
      <alignment horizontal="center" vertical="center" textRotation="90"/>
    </xf>
    <xf numFmtId="0" fontId="8" fillId="2" borderId="14" xfId="0" applyFont="1" applyFill="1" applyBorder="1" applyAlignment="1">
      <alignment horizontal="center" vertical="center" textRotation="90"/>
    </xf>
    <xf numFmtId="0" fontId="8" fillId="2" borderId="16" xfId="0" applyFont="1" applyFill="1" applyBorder="1" applyAlignment="1">
      <alignment horizontal="center" vertical="center" textRotation="90"/>
    </xf>
    <xf numFmtId="0" fontId="8" fillId="16" borderId="59" xfId="0" applyFont="1" applyFill="1" applyBorder="1" applyAlignment="1">
      <alignment horizontal="center" vertical="center" wrapText="1"/>
    </xf>
    <xf numFmtId="0" fontId="8" fillId="16" borderId="4" xfId="0" applyFont="1" applyFill="1" applyBorder="1" applyAlignment="1">
      <alignment horizontal="center" vertical="center" wrapText="1"/>
    </xf>
    <xf numFmtId="0" fontId="8" fillId="16" borderId="54" xfId="0" applyFont="1" applyFill="1" applyBorder="1" applyAlignment="1">
      <alignment horizontal="center" vertical="center" wrapText="1"/>
    </xf>
    <xf numFmtId="0" fontId="8" fillId="16" borderId="55" xfId="0" applyFont="1" applyFill="1" applyBorder="1" applyAlignment="1">
      <alignment horizontal="center" vertical="center" wrapText="1"/>
    </xf>
    <xf numFmtId="0" fontId="8" fillId="16" borderId="3" xfId="0" applyFont="1" applyFill="1" applyBorder="1" applyAlignment="1">
      <alignment horizontal="center" vertical="center" wrapText="1"/>
    </xf>
    <xf numFmtId="0" fontId="8" fillId="16" borderId="32" xfId="0" applyFont="1" applyFill="1" applyBorder="1" applyAlignment="1">
      <alignment horizontal="center" vertical="center" wrapText="1"/>
    </xf>
    <xf numFmtId="0" fontId="8" fillId="16" borderId="34" xfId="0" applyFont="1" applyFill="1" applyBorder="1" applyAlignment="1">
      <alignment horizontal="center" vertical="center" wrapText="1"/>
    </xf>
    <xf numFmtId="0" fontId="8" fillId="8" borderId="42" xfId="0" applyFont="1" applyFill="1" applyBorder="1" applyAlignment="1">
      <alignment horizontal="center" vertical="center" wrapText="1"/>
    </xf>
    <xf numFmtId="0" fontId="8" fillId="8" borderId="20" xfId="0" applyFont="1" applyFill="1" applyBorder="1" applyAlignment="1">
      <alignment horizontal="center" vertical="center" wrapText="1"/>
    </xf>
    <xf numFmtId="0" fontId="8" fillId="8" borderId="1" xfId="0" applyFont="1" applyFill="1" applyBorder="1" applyAlignment="1">
      <alignment horizontal="center" vertical="center" textRotation="90"/>
    </xf>
    <xf numFmtId="0" fontId="8" fillId="8" borderId="2" xfId="0" applyFont="1" applyFill="1" applyBorder="1" applyAlignment="1">
      <alignment horizontal="center" vertical="center" textRotation="90"/>
    </xf>
    <xf numFmtId="0" fontId="8" fillId="8" borderId="30" xfId="0" applyFont="1" applyFill="1" applyBorder="1" applyAlignment="1">
      <alignment horizontal="center" vertical="center" textRotation="90"/>
    </xf>
    <xf numFmtId="0" fontId="8" fillId="8" borderId="32" xfId="0" applyFont="1" applyFill="1" applyBorder="1" applyAlignment="1">
      <alignment horizontal="center" vertical="center" wrapText="1"/>
    </xf>
    <xf numFmtId="0" fontId="8" fillId="8" borderId="21" xfId="0" applyFont="1" applyFill="1" applyBorder="1" applyAlignment="1">
      <alignment horizontal="center" vertical="center" wrapText="1"/>
    </xf>
    <xf numFmtId="0" fontId="8" fillId="16" borderId="10" xfId="0" applyFont="1" applyFill="1" applyBorder="1" applyAlignment="1">
      <alignment horizontal="center" vertical="center" textRotation="90"/>
    </xf>
    <xf numFmtId="0" fontId="8" fillId="16" borderId="5" xfId="0" applyFont="1" applyFill="1" applyBorder="1" applyAlignment="1">
      <alignment horizontal="center" vertical="center" textRotation="90"/>
    </xf>
    <xf numFmtId="0" fontId="8" fillId="8" borderId="39" xfId="0" applyFont="1" applyFill="1" applyBorder="1" applyAlignment="1">
      <alignment horizontal="center" vertical="center" textRotation="90"/>
    </xf>
    <xf numFmtId="0" fontId="8" fillId="8" borderId="40" xfId="0" applyFont="1" applyFill="1" applyBorder="1" applyAlignment="1">
      <alignment horizontal="center" vertical="center" textRotation="90"/>
    </xf>
    <xf numFmtId="0" fontId="8" fillId="8" borderId="14" xfId="0" applyFont="1" applyFill="1" applyBorder="1" applyAlignment="1">
      <alignment horizontal="center" vertical="center" textRotation="90"/>
    </xf>
    <xf numFmtId="0" fontId="8" fillId="8" borderId="16" xfId="0" applyFont="1" applyFill="1" applyBorder="1" applyAlignment="1">
      <alignment horizontal="center" vertical="center" textRotation="90"/>
    </xf>
    <xf numFmtId="0" fontId="8" fillId="8" borderId="1" xfId="0" applyFont="1" applyFill="1" applyBorder="1" applyAlignment="1">
      <alignment horizontal="center" vertical="center" wrapText="1"/>
    </xf>
    <xf numFmtId="0" fontId="8" fillId="8" borderId="30" xfId="0" applyFont="1" applyFill="1" applyBorder="1" applyAlignment="1">
      <alignment horizontal="center" vertical="center" wrapText="1"/>
    </xf>
    <xf numFmtId="0" fontId="8" fillId="8" borderId="33" xfId="0" applyFont="1" applyFill="1" applyBorder="1" applyAlignment="1">
      <alignment horizontal="center" vertical="center" wrapText="1"/>
    </xf>
    <xf numFmtId="0" fontId="8" fillId="8" borderId="14" xfId="0" applyFont="1" applyFill="1" applyBorder="1" applyAlignment="1">
      <alignment horizontal="center" vertical="center" wrapText="1"/>
    </xf>
    <xf numFmtId="0" fontId="8" fillId="8" borderId="16" xfId="0" applyFont="1" applyFill="1" applyBorder="1" applyAlignment="1">
      <alignment horizontal="center" vertical="center" wrapText="1"/>
    </xf>
    <xf numFmtId="0" fontId="8" fillId="16" borderId="59" xfId="0" applyFont="1" applyFill="1" applyBorder="1" applyAlignment="1">
      <alignment horizontal="center" vertical="center"/>
    </xf>
    <xf numFmtId="0" fontId="8" fillId="16" borderId="4" xfId="0" applyFont="1" applyFill="1" applyBorder="1" applyAlignment="1">
      <alignment horizontal="center" vertical="center"/>
    </xf>
    <xf numFmtId="0" fontId="8" fillId="16" borderId="38" xfId="0" applyFont="1" applyFill="1" applyBorder="1" applyAlignment="1">
      <alignment horizontal="center" vertical="center" wrapText="1"/>
    </xf>
    <xf numFmtId="0" fontId="8" fillId="12" borderId="38" xfId="0" applyFont="1" applyFill="1" applyBorder="1" applyAlignment="1">
      <alignment horizontal="center" vertical="center" wrapText="1"/>
    </xf>
    <xf numFmtId="0" fontId="22" fillId="15" borderId="31" xfId="0" applyFont="1" applyFill="1" applyBorder="1" applyAlignment="1">
      <alignment horizontal="center" vertical="center"/>
    </xf>
    <xf numFmtId="0" fontId="22" fillId="15" borderId="36" xfId="0" applyFont="1" applyFill="1" applyBorder="1" applyAlignment="1">
      <alignment horizontal="center" vertical="center"/>
    </xf>
    <xf numFmtId="0" fontId="22" fillId="15" borderId="6" xfId="0" applyFont="1" applyFill="1" applyBorder="1" applyAlignment="1">
      <alignment horizontal="center" vertical="center"/>
    </xf>
    <xf numFmtId="0" fontId="22" fillId="15" borderId="29" xfId="0" applyFont="1" applyFill="1" applyBorder="1" applyAlignment="1">
      <alignment horizontal="center" vertical="center"/>
    </xf>
    <xf numFmtId="0" fontId="10" fillId="17" borderId="17" xfId="0" applyFont="1" applyFill="1" applyBorder="1" applyAlignment="1">
      <alignment horizontal="center" vertical="center" wrapText="1"/>
    </xf>
    <xf numFmtId="0" fontId="10" fillId="17" borderId="18" xfId="0" applyFont="1" applyFill="1" applyBorder="1" applyAlignment="1">
      <alignment horizontal="center" vertical="center" wrapText="1"/>
    </xf>
    <xf numFmtId="0" fontId="10" fillId="17" borderId="19" xfId="0" applyFont="1" applyFill="1" applyBorder="1" applyAlignment="1">
      <alignment horizontal="center" vertical="center" wrapText="1"/>
    </xf>
    <xf numFmtId="0" fontId="10" fillId="17" borderId="22" xfId="0" applyFont="1" applyFill="1" applyBorder="1" applyAlignment="1">
      <alignment horizontal="center" vertical="center" wrapText="1"/>
    </xf>
    <xf numFmtId="0" fontId="10" fillId="17" borderId="23" xfId="0" applyFont="1" applyFill="1" applyBorder="1" applyAlignment="1">
      <alignment horizontal="center" vertical="center" wrapText="1"/>
    </xf>
    <xf numFmtId="0" fontId="10" fillId="17" borderId="2" xfId="0" applyFont="1" applyFill="1" applyBorder="1" applyAlignment="1">
      <alignment horizontal="center" vertical="center" wrapText="1"/>
    </xf>
    <xf numFmtId="0" fontId="10" fillId="17" borderId="24"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23" fillId="0" borderId="1" xfId="0" applyFont="1" applyBorder="1" applyAlignment="1">
      <alignment horizontal="justify" vertical="center" wrapText="1"/>
    </xf>
    <xf numFmtId="0" fontId="8" fillId="8" borderId="10" xfId="0" applyFont="1" applyFill="1" applyBorder="1" applyAlignment="1">
      <alignment horizontal="center" vertical="center"/>
    </xf>
    <xf numFmtId="0" fontId="8" fillId="8" borderId="11" xfId="0" applyFont="1" applyFill="1" applyBorder="1" applyAlignment="1">
      <alignment horizontal="center" vertical="center"/>
    </xf>
    <xf numFmtId="0" fontId="8" fillId="8" borderId="5" xfId="0" applyFont="1" applyFill="1" applyBorder="1" applyAlignment="1">
      <alignment horizontal="center" vertical="center"/>
    </xf>
    <xf numFmtId="0" fontId="9" fillId="0" borderId="23" xfId="0" applyFont="1" applyBorder="1" applyAlignment="1">
      <alignment horizontal="justify" vertical="center" wrapText="1"/>
    </xf>
    <xf numFmtId="0" fontId="9" fillId="0" borderId="24" xfId="0" applyFont="1" applyBorder="1" applyAlignment="1">
      <alignment horizontal="justify" vertical="center" wrapText="1"/>
    </xf>
    <xf numFmtId="0" fontId="25" fillId="0" borderId="46" xfId="0" applyFont="1" applyBorder="1" applyAlignment="1">
      <alignment horizontal="center" vertical="center"/>
    </xf>
    <xf numFmtId="0" fontId="25" fillId="0" borderId="41" xfId="0" applyFont="1" applyBorder="1" applyAlignment="1">
      <alignment horizontal="center" vertical="center"/>
    </xf>
    <xf numFmtId="0" fontId="8" fillId="7" borderId="2" xfId="0" applyFont="1" applyFill="1" applyBorder="1" applyAlignment="1">
      <alignment horizontal="center" vertical="center"/>
    </xf>
    <xf numFmtId="0" fontId="8" fillId="7" borderId="4" xfId="0" applyFont="1" applyFill="1" applyBorder="1" applyAlignment="1">
      <alignment horizontal="center" vertical="center"/>
    </xf>
    <xf numFmtId="0" fontId="9" fillId="0" borderId="47" xfId="0" applyFont="1" applyBorder="1" applyAlignment="1">
      <alignment horizontal="justify" vertical="center" wrapText="1"/>
    </xf>
    <xf numFmtId="0" fontId="9" fillId="0" borderId="48" xfId="0" applyFont="1" applyBorder="1" applyAlignment="1">
      <alignment horizontal="justify" vertical="center" wrapText="1"/>
    </xf>
    <xf numFmtId="0" fontId="9" fillId="0" borderId="15" xfId="0" applyFont="1" applyBorder="1" applyAlignment="1">
      <alignment horizontal="justify" vertical="center" wrapText="1"/>
    </xf>
    <xf numFmtId="0" fontId="9" fillId="0" borderId="49" xfId="0" applyFont="1" applyBorder="1" applyAlignment="1">
      <alignment horizontal="justify" vertical="center" wrapText="1"/>
    </xf>
    <xf numFmtId="0" fontId="25" fillId="4" borderId="2" xfId="0" applyFont="1" applyFill="1" applyBorder="1" applyAlignment="1">
      <alignment horizontal="center" vertical="center"/>
    </xf>
    <xf numFmtId="0" fontId="25" fillId="4" borderId="4" xfId="0" applyFont="1" applyFill="1" applyBorder="1" applyAlignment="1">
      <alignment horizontal="center" vertical="center"/>
    </xf>
    <xf numFmtId="0" fontId="25" fillId="5" borderId="2" xfId="0" applyFont="1" applyFill="1" applyBorder="1" applyAlignment="1">
      <alignment horizontal="center" vertical="center"/>
    </xf>
    <xf numFmtId="0" fontId="25" fillId="5" borderId="4" xfId="0" applyFont="1" applyFill="1" applyBorder="1" applyAlignment="1">
      <alignment horizontal="center" vertical="center"/>
    </xf>
    <xf numFmtId="0" fontId="31" fillId="18" borderId="17" xfId="0" applyFont="1" applyFill="1" applyBorder="1" applyAlignment="1">
      <alignment horizontal="center" vertical="center"/>
    </xf>
    <xf numFmtId="0" fontId="31" fillId="18" borderId="18" xfId="0" applyFont="1" applyFill="1" applyBorder="1" applyAlignment="1">
      <alignment horizontal="center" vertical="center"/>
    </xf>
    <xf numFmtId="0" fontId="31" fillId="18" borderId="19" xfId="0" applyFont="1" applyFill="1" applyBorder="1" applyAlignment="1">
      <alignment horizontal="center" vertical="center"/>
    </xf>
    <xf numFmtId="0" fontId="31" fillId="19" borderId="17" xfId="0" applyFont="1" applyFill="1" applyBorder="1" applyAlignment="1">
      <alignment horizontal="center" vertical="center" wrapText="1"/>
    </xf>
    <xf numFmtId="0" fontId="31" fillId="19" borderId="18" xfId="0" applyFont="1" applyFill="1" applyBorder="1" applyAlignment="1">
      <alignment horizontal="center" vertical="center" wrapText="1"/>
    </xf>
    <xf numFmtId="0" fontId="31" fillId="19" borderId="19" xfId="0" applyFont="1" applyFill="1" applyBorder="1" applyAlignment="1">
      <alignment horizontal="center" vertical="center" wrapText="1"/>
    </xf>
    <xf numFmtId="0" fontId="25" fillId="2" borderId="4" xfId="0" applyFont="1" applyFill="1" applyBorder="1" applyAlignment="1">
      <alignment horizontal="center" vertical="center"/>
    </xf>
    <xf numFmtId="0" fontId="25" fillId="2" borderId="32" xfId="0" applyFont="1" applyFill="1" applyBorder="1" applyAlignment="1">
      <alignment horizontal="center" vertical="center"/>
    </xf>
    <xf numFmtId="0" fontId="9" fillId="0" borderId="46" xfId="0" applyFont="1" applyBorder="1" applyAlignment="1">
      <alignment horizontal="center"/>
    </xf>
    <xf numFmtId="0" fontId="9" fillId="0" borderId="13" xfId="0" applyFont="1" applyBorder="1" applyAlignment="1">
      <alignment horizontal="center"/>
    </xf>
    <xf numFmtId="0" fontId="9" fillId="0" borderId="41" xfId="0" applyFont="1" applyBorder="1" applyAlignment="1">
      <alignment horizontal="center"/>
    </xf>
    <xf numFmtId="0" fontId="9" fillId="0" borderId="16" xfId="0" applyFont="1" applyBorder="1" applyAlignment="1">
      <alignment horizontal="center"/>
    </xf>
    <xf numFmtId="0" fontId="32" fillId="20" borderId="1" xfId="0" applyFont="1" applyFill="1" applyBorder="1" applyAlignment="1">
      <alignment horizontal="center" vertical="center"/>
    </xf>
    <xf numFmtId="0" fontId="32" fillId="20" borderId="21" xfId="0" applyFont="1" applyFill="1" applyBorder="1" applyAlignment="1">
      <alignment horizontal="center" vertical="center"/>
    </xf>
    <xf numFmtId="0" fontId="32" fillId="6" borderId="47" xfId="0" applyFont="1" applyFill="1" applyBorder="1" applyAlignment="1">
      <alignment horizontal="center" vertical="center" wrapText="1"/>
    </xf>
    <xf numFmtId="0" fontId="32" fillId="6" borderId="15" xfId="0" applyFont="1" applyFill="1" applyBorder="1" applyAlignment="1">
      <alignment horizontal="center" vertical="center" wrapText="1"/>
    </xf>
    <xf numFmtId="0" fontId="33" fillId="0" borderId="10" xfId="0" applyFont="1" applyBorder="1" applyAlignment="1">
      <alignment horizontal="justify" vertical="center" wrapText="1"/>
    </xf>
    <xf numFmtId="0" fontId="33" fillId="0" borderId="43" xfId="0" applyFont="1" applyBorder="1" applyAlignment="1">
      <alignment horizontal="justify" vertical="center" wrapText="1"/>
    </xf>
    <xf numFmtId="0" fontId="9" fillId="0" borderId="1" xfId="0" applyFont="1" applyBorder="1" applyAlignment="1">
      <alignment horizontal="justify" vertical="center" wrapText="1"/>
    </xf>
    <xf numFmtId="0" fontId="33" fillId="0" borderId="44" xfId="0" applyFont="1" applyBorder="1" applyAlignment="1">
      <alignment horizontal="justify" vertical="center" wrapText="1"/>
    </xf>
    <xf numFmtId="0" fontId="33" fillId="0" borderId="45" xfId="0" applyFont="1" applyBorder="1" applyAlignment="1">
      <alignment horizontal="justify" vertical="center" wrapText="1"/>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31" fillId="18" borderId="41" xfId="0" applyFont="1" applyFill="1" applyBorder="1" applyAlignment="1">
      <alignment horizontal="center" vertical="center"/>
    </xf>
    <xf numFmtId="0" fontId="31" fillId="18" borderId="15" xfId="0" applyFont="1" applyFill="1" applyBorder="1" applyAlignment="1">
      <alignment horizontal="center" vertical="center"/>
    </xf>
    <xf numFmtId="0" fontId="30" fillId="0" borderId="7" xfId="0" applyFont="1" applyBorder="1" applyAlignment="1">
      <alignment horizontal="center" vertical="center"/>
    </xf>
    <xf numFmtId="0" fontId="30" fillId="0" borderId="8" xfId="0" applyFont="1" applyBorder="1" applyAlignment="1">
      <alignment horizontal="center" vertical="center"/>
    </xf>
    <xf numFmtId="0" fontId="30" fillId="0" borderId="9" xfId="0" applyFont="1" applyBorder="1" applyAlignment="1">
      <alignment horizontal="center" vertical="center"/>
    </xf>
    <xf numFmtId="0" fontId="8" fillId="2" borderId="1" xfId="0" applyFont="1" applyFill="1" applyBorder="1" applyAlignment="1">
      <alignment horizontal="center" vertical="center"/>
    </xf>
    <xf numFmtId="0" fontId="35" fillId="21" borderId="7" xfId="0" applyFont="1" applyFill="1" applyBorder="1" applyAlignment="1">
      <alignment horizontal="center" vertical="center" wrapText="1"/>
    </xf>
    <xf numFmtId="0" fontId="35" fillId="21" borderId="35" xfId="0" applyFont="1" applyFill="1" applyBorder="1" applyAlignment="1">
      <alignment horizontal="center" vertical="center" wrapText="1"/>
    </xf>
  </cellXfs>
  <cellStyles count="3">
    <cellStyle name="Normal" xfId="0" builtinId="0"/>
    <cellStyle name="Normal 2" xfId="1" xr:uid="{00000000-0005-0000-0000-000001000000}"/>
    <cellStyle name="Porcentaje" xfId="2" builtinId="5"/>
  </cellStyles>
  <dxfs count="67">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C0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C0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rgb="FFC000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C0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123825</xdr:colOff>
      <xdr:row>0</xdr:row>
      <xdr:rowOff>0</xdr:rowOff>
    </xdr:from>
    <xdr:to>
      <xdr:col>3</xdr:col>
      <xdr:colOff>666750</xdr:colOff>
      <xdr:row>2</xdr:row>
      <xdr:rowOff>247650</xdr:rowOff>
    </xdr:to>
    <xdr:pic>
      <xdr:nvPicPr>
        <xdr:cNvPr id="4" name="Imagen 3">
          <a:extLst>
            <a:ext uri="{FF2B5EF4-FFF2-40B4-BE49-F238E27FC236}">
              <a16:creationId xmlns:a16="http://schemas.microsoft.com/office/drawing/2014/main" id="{90B8AD20-2EEF-411E-BEAE-52813FDE2E7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38275" y="0"/>
          <a:ext cx="2686050" cy="10096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123825</xdr:colOff>
      <xdr:row>0</xdr:row>
      <xdr:rowOff>0</xdr:rowOff>
    </xdr:from>
    <xdr:to>
      <xdr:col>3</xdr:col>
      <xdr:colOff>666750</xdr:colOff>
      <xdr:row>2</xdr:row>
      <xdr:rowOff>247650</xdr:rowOff>
    </xdr:to>
    <xdr:pic>
      <xdr:nvPicPr>
        <xdr:cNvPr id="2" name="Imagen 1">
          <a:extLst>
            <a:ext uri="{FF2B5EF4-FFF2-40B4-BE49-F238E27FC236}">
              <a16:creationId xmlns:a16="http://schemas.microsoft.com/office/drawing/2014/main" id="{56E1DDBC-02C3-B343-B765-53F298B11A9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22425" y="0"/>
          <a:ext cx="2994025" cy="1009650"/>
        </a:xfrm>
        <a:prstGeom prst="rect">
          <a:avLst/>
        </a:prstGeom>
      </xdr:spPr>
    </xdr:pic>
    <xdr:clientData/>
  </xdr:twoCellAnchor>
  <xdr:twoCellAnchor editAs="oneCell">
    <xdr:from>
      <xdr:col>1</xdr:col>
      <xdr:colOff>116568</xdr:colOff>
      <xdr:row>0</xdr:row>
      <xdr:rowOff>0</xdr:rowOff>
    </xdr:from>
    <xdr:to>
      <xdr:col>3</xdr:col>
      <xdr:colOff>659493</xdr:colOff>
      <xdr:row>2</xdr:row>
      <xdr:rowOff>247650</xdr:rowOff>
    </xdr:to>
    <xdr:pic>
      <xdr:nvPicPr>
        <xdr:cNvPr id="3" name="Imagen 2">
          <a:extLst>
            <a:ext uri="{FF2B5EF4-FFF2-40B4-BE49-F238E27FC236}">
              <a16:creationId xmlns:a16="http://schemas.microsoft.com/office/drawing/2014/main" id="{5F7E79CE-C24C-DE42-871A-6191B43ADC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22425" y="0"/>
          <a:ext cx="2992211" cy="10096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diaz/Descargas/202010011702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as"/>
      <sheetName val="Indicador 001"/>
      <sheetName val="Datos"/>
    </sheetNames>
    <sheetDataSet>
      <sheetData sheetId="0" refreshError="1"/>
      <sheetData sheetId="1" refreshError="1"/>
      <sheetData sheetId="2"/>
    </sheetDataSet>
  </externalBook>
</externalLink>
</file>

<file path=xl/persons/person.xml><?xml version="1.0" encoding="utf-8"?>
<personList xmlns="http://schemas.microsoft.com/office/spreadsheetml/2018/threadedcomments" xmlns:x="http://schemas.openxmlformats.org/spreadsheetml/2006/main">
  <person displayName="Oficial de Seguridad Digital" id="{7FE380C4-4D63-46A3-AD3B-AB5029968507}" userId="Oficial de Seguridad Digital" providerId="Non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12" dT="2022-01-14T17:24:29.11" personId="{7FE380C4-4D63-46A3-AD3B-AB5029968507}" id="{FA198589-92D2-4432-B27D-E3C846020B52}">
    <text>Formato de Fecha: DD/MM/AAAA
Indicar cuándo se identifica el riesgo.</text>
  </threadedComment>
  <threadedComment ref="B12" dT="2022-01-14T17:29:07.12" personId="{7FE380C4-4D63-46A3-AD3B-AB5029968507}" id="{E4B35056-5D68-4A9D-935D-88E2801B80BD}">
    <text>Colocar la denominación del proceso</text>
  </threadedComment>
  <threadedComment ref="C12" dT="2022-01-14T17:24:43.82" personId="{7FE380C4-4D63-46A3-AD3B-AB5029968507}" id="{27048E8C-E646-41CF-AE22-19A820DBDA72}">
    <text>Estructura del Código:
R+correlativo+Siglas del Proceso
Ejemplo: R001-GSR
Este código es colocado por el Oficial de Seguridad Digital</text>
  </threadedComment>
  <threadedComment ref="D12" dT="2022-01-14T17:25:11.18" personId="{7FE380C4-4D63-46A3-AD3B-AB5029968507}" id="{F181D893-B521-4BAB-AF85-27906B870390}">
    <text>Indicar que nos preocupa que pueda afectar la Confidencialidad, Integridad y Disponibilidad.</text>
  </threadedComment>
  <threadedComment ref="E12" dT="2022-01-14T17:26:53.86" personId="{7FE380C4-4D63-46A3-AD3B-AB5029968507}" id="{D8B0AA2B-6A8A-457C-BDF9-5F88E6C9776A}">
    <text>Listar el o los activos que pueden ser afectados con el riesgo descrito</text>
  </threadedComment>
  <threadedComment ref="F12" dT="2022-01-14T17:27:21.48" personId="{7FE380C4-4D63-46A3-AD3B-AB5029968507}" id="{B7E821F1-1D2D-40C1-BF41-D710EACB2704}">
    <text>Indicar qué puede ocasionar el riesgo identificado.</text>
  </threadedComment>
  <threadedComment ref="G12" dT="2022-01-14T17:27:53.24" personId="{7FE380C4-4D63-46A3-AD3B-AB5029968507}" id="{F056DCD2-429C-4A82-9E9B-3F6CBEDC00BD}">
    <text>Indicar porqué se puede presentar el riesgo</text>
  </threadedComment>
  <threadedComment ref="H12" dT="2022-01-14T17:37:52.99" personId="{7FE380C4-4D63-46A3-AD3B-AB5029968507}" id="{C2AC409D-A218-46B3-8EF1-77B8DEADD722}">
    <text>Persona o entidad con la responsabilidad y la autoridad para gestionar un riesgo.</text>
  </threadedComment>
  <threadedComment ref="J12" dT="2022-01-14T17:41:17.00" personId="{7FE380C4-4D63-46A3-AD3B-AB5029968507}" id="{B7CE270C-A799-4AFF-845C-4E383C8D6861}">
    <text>Indicar los controles implementados que permiten prevenir la ocurrencia del riesgo identificado.</text>
  </threadedComment>
  <threadedComment ref="K12" dT="2022-01-14T19:35:26.15" personId="{7FE380C4-4D63-46A3-AD3B-AB5029968507}" id="{38511326-7C0A-46AB-BE11-D0C1342AB084}">
    <text>Indicar el % del cumplimiento del control</text>
  </threadedComment>
  <threadedComment ref="W12" dT="2022-01-14T19:44:33.87" personId="{7FE380C4-4D63-46A3-AD3B-AB5029968507}" id="{81B1879C-ADB3-4AFF-95FB-A01DC3130AA0}">
    <text>Resultado obtenido de la multiplicación de la probabilidad y el impacto</text>
  </threadedComment>
  <threadedComment ref="Y12" dT="2022-01-14T19:56:36.10" personId="{7FE380C4-4D63-46A3-AD3B-AB5029968507}" id="{122CD83A-5270-43EB-A5E4-A43D92459104}">
    <text>Indicar el tratamiento: Aceptar, Mitigar, Compartir, Evitar o Retener</text>
  </threadedComment>
  <threadedComment ref="Z12" dT="2022-01-14T19:57:33.81" personId="{7FE380C4-4D63-46A3-AD3B-AB5029968507}" id="{1D1F6E22-84FE-4014-A9D0-D7103F6C658D}">
    <text>Establecer la priorización de los riesgos con niveles de riesgo Muy Alto o Alto.</text>
  </threadedComment>
</ThreadedComments>
</file>

<file path=xl/threadedComments/threadedComment2.xml><?xml version="1.0" encoding="utf-8"?>
<ThreadedComments xmlns="http://schemas.microsoft.com/office/spreadsheetml/2018/threadedcomments" xmlns:x="http://schemas.openxmlformats.org/spreadsheetml/2006/main">
  <threadedComment ref="A12" dT="2022-01-14T17:24:29.11" personId="{7FE380C4-4D63-46A3-AD3B-AB5029968507}" id="{4CD2F6AA-123C-364F-924E-BCBA3543C522}">
    <text>Formato de Fecha: DD/MM/AAAA
Indicar cuándo se identifica el riesgo.</text>
  </threadedComment>
  <threadedComment ref="B12" dT="2022-01-14T17:29:07.12" personId="{7FE380C4-4D63-46A3-AD3B-AB5029968507}" id="{B5167766-021D-C645-A455-3C1671AD753D}">
    <text>Colocar la denominación del proceso</text>
  </threadedComment>
  <threadedComment ref="C12" dT="2022-01-14T17:24:43.82" personId="{7FE380C4-4D63-46A3-AD3B-AB5029968507}" id="{40B53CA6-B509-E144-90E7-D52CD813B348}">
    <text>Estructura del Código:
R+correlativo+Siglas del Proceso
Ejemplo: R001-GSR
Este código es colocado por el Oficial de Seguridad Digital</text>
  </threadedComment>
  <threadedComment ref="D12" dT="2022-01-14T17:25:11.18" personId="{7FE380C4-4D63-46A3-AD3B-AB5029968507}" id="{237A29CB-D357-2C41-B455-9E621BE0A5FF}">
    <text>Indicar que nos preocupa que pueda afectar la Confidencialidad, Integridad y Disponibilidad.</text>
  </threadedComment>
  <threadedComment ref="E12" dT="2022-01-14T17:26:53.86" personId="{7FE380C4-4D63-46A3-AD3B-AB5029968507}" id="{920780B5-05A1-0042-8A62-1151641F41BA}">
    <text>Listar el o los activos que pueden ser afectados con el riesgo descrito</text>
  </threadedComment>
  <threadedComment ref="F12" dT="2022-01-14T19:57:33.81" personId="{7FE380C4-4D63-46A3-AD3B-AB5029968507}" id="{53E9989B-BA0E-C949-9FED-0A669F3FF403}">
    <text>Establecer la priorización de los riesgos con niveles de riesgo Muy Alto o Alto.</text>
  </threadedComment>
  <threadedComment ref="G12" dT="2022-01-14T19:58:30.47" personId="{7FE380C4-4D63-46A3-AD3B-AB5029968507}" id="{012D3BA2-B317-8541-9423-95E643052E5A}">
    <text>Seleccionar el controles del Anexo A de ISO/IEC 27001:2013</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BE2CA-E577-480B-A04C-6CAAC93BE25D}">
  <dimension ref="B2:P6"/>
  <sheetViews>
    <sheetView showGridLines="0" tabSelected="1" zoomScaleNormal="100" workbookViewId="0">
      <selection activeCell="B2" sqref="B2:P6"/>
    </sheetView>
  </sheetViews>
  <sheetFormatPr baseColWidth="10" defaultColWidth="11.42578125" defaultRowHeight="15" x14ac:dyDescent="0.25"/>
  <cols>
    <col min="1" max="1" width="3.140625" customWidth="1"/>
    <col min="2" max="2" width="8.28515625" customWidth="1"/>
    <col min="3" max="16" width="8.42578125" customWidth="1"/>
  </cols>
  <sheetData>
    <row r="2" spans="2:16" ht="29.25" customHeight="1" x14ac:dyDescent="0.25">
      <c r="B2" s="154" t="s">
        <v>0</v>
      </c>
      <c r="C2" s="154"/>
      <c r="D2" s="154"/>
      <c r="E2" s="154"/>
      <c r="F2" s="154"/>
      <c r="G2" s="154"/>
      <c r="H2" s="154"/>
      <c r="I2" s="154"/>
      <c r="J2" s="154"/>
      <c r="K2" s="154"/>
      <c r="L2" s="154"/>
      <c r="M2" s="154"/>
      <c r="N2" s="154"/>
      <c r="O2" s="154"/>
      <c r="P2" s="154"/>
    </row>
    <row r="3" spans="2:16" ht="102" customHeight="1" x14ac:dyDescent="0.25">
      <c r="B3" s="35">
        <v>1</v>
      </c>
      <c r="C3" s="152" t="s">
        <v>1</v>
      </c>
      <c r="D3" s="155"/>
      <c r="E3" s="155"/>
      <c r="F3" s="155"/>
      <c r="G3" s="155"/>
      <c r="H3" s="155"/>
      <c r="I3" s="155"/>
      <c r="J3" s="155"/>
      <c r="K3" s="155"/>
      <c r="L3" s="155"/>
      <c r="M3" s="155"/>
      <c r="N3" s="155"/>
      <c r="O3" s="155"/>
      <c r="P3" s="155"/>
    </row>
    <row r="4" spans="2:16" ht="62.1" customHeight="1" x14ac:dyDescent="0.25">
      <c r="B4" s="35">
        <v>2</v>
      </c>
      <c r="C4" s="155" t="s">
        <v>2</v>
      </c>
      <c r="D4" s="155"/>
      <c r="E4" s="155"/>
      <c r="F4" s="155"/>
      <c r="G4" s="155"/>
      <c r="H4" s="155"/>
      <c r="I4" s="155"/>
      <c r="J4" s="155"/>
      <c r="K4" s="155"/>
      <c r="L4" s="155"/>
      <c r="M4" s="155"/>
      <c r="N4" s="155"/>
      <c r="O4" s="155"/>
      <c r="P4" s="155"/>
    </row>
    <row r="5" spans="2:16" ht="45.95" customHeight="1" x14ac:dyDescent="0.25">
      <c r="B5" s="35">
        <v>3</v>
      </c>
      <c r="C5" s="152" t="s">
        <v>3</v>
      </c>
      <c r="D5" s="153"/>
      <c r="E5" s="153"/>
      <c r="F5" s="153"/>
      <c r="G5" s="153"/>
      <c r="H5" s="153"/>
      <c r="I5" s="153"/>
      <c r="J5" s="153"/>
      <c r="K5" s="153"/>
      <c r="L5" s="153"/>
      <c r="M5" s="153"/>
      <c r="N5" s="153"/>
      <c r="O5" s="153"/>
      <c r="P5" s="153"/>
    </row>
    <row r="6" spans="2:16" ht="72" customHeight="1" x14ac:dyDescent="0.25">
      <c r="B6" s="35">
        <v>4</v>
      </c>
      <c r="C6" s="152" t="s">
        <v>4</v>
      </c>
      <c r="D6" s="153"/>
      <c r="E6" s="153"/>
      <c r="F6" s="153"/>
      <c r="G6" s="153"/>
      <c r="H6" s="153"/>
      <c r="I6" s="153"/>
      <c r="J6" s="153"/>
      <c r="K6" s="153"/>
      <c r="L6" s="153"/>
      <c r="M6" s="153"/>
      <c r="N6" s="153"/>
      <c r="O6" s="153"/>
      <c r="P6" s="153"/>
    </row>
  </sheetData>
  <mergeCells count="5">
    <mergeCell ref="C6:P6"/>
    <mergeCell ref="B2:P2"/>
    <mergeCell ref="C3:P3"/>
    <mergeCell ref="C4:P4"/>
    <mergeCell ref="C5:P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28"/>
  <sheetViews>
    <sheetView showGridLines="0" zoomScale="55" zoomScaleNormal="55" workbookViewId="0">
      <selection activeCell="Z14" sqref="Z14"/>
    </sheetView>
  </sheetViews>
  <sheetFormatPr baseColWidth="10" defaultColWidth="9.140625" defaultRowHeight="15" x14ac:dyDescent="0.25"/>
  <cols>
    <col min="1" max="1" width="19.7109375" customWidth="1"/>
    <col min="2" max="2" width="21" customWidth="1"/>
    <col min="3" max="3" width="11.140625" style="1" customWidth="1"/>
    <col min="4" max="4" width="23.7109375" style="10" customWidth="1"/>
    <col min="5" max="5" width="21" style="1" customWidth="1"/>
    <col min="6" max="6" width="43.140625" style="1" customWidth="1"/>
    <col min="7" max="7" width="47.140625" customWidth="1"/>
    <col min="8" max="8" width="14.28515625" customWidth="1"/>
    <col min="9" max="9" width="31.28515625" customWidth="1"/>
    <col min="10" max="10" width="33.5703125" customWidth="1"/>
    <col min="11" max="11" width="21.140625" customWidth="1"/>
    <col min="12" max="19" width="12.28515625" customWidth="1"/>
    <col min="20" max="20" width="9.140625" customWidth="1"/>
    <col min="21" max="21" width="12.140625" style="1" customWidth="1"/>
    <col min="22" max="22" width="5.140625" style="1" customWidth="1"/>
    <col min="23" max="23" width="11.140625" customWidth="1"/>
    <col min="24" max="24" width="10.7109375" customWidth="1"/>
    <col min="25" max="25" width="12.7109375" customWidth="1"/>
    <col min="26" max="26" width="15.28515625" customWidth="1"/>
  </cols>
  <sheetData>
    <row r="1" spans="1:26" s="15" customFormat="1" ht="30" customHeight="1" x14ac:dyDescent="0.25">
      <c r="A1" s="189"/>
      <c r="B1" s="189"/>
      <c r="C1" s="189"/>
      <c r="D1" s="189"/>
      <c r="E1" s="189"/>
      <c r="F1" s="193" t="s">
        <v>5</v>
      </c>
      <c r="G1" s="194"/>
      <c r="H1" s="194"/>
      <c r="I1" s="194"/>
      <c r="J1" s="195"/>
      <c r="K1" s="193" t="s">
        <v>6</v>
      </c>
      <c r="L1" s="194"/>
      <c r="M1" s="194"/>
      <c r="N1" s="194"/>
      <c r="O1" s="194"/>
      <c r="P1" s="194"/>
      <c r="Q1" s="194"/>
      <c r="R1" s="194"/>
      <c r="S1" s="194"/>
      <c r="T1" s="194"/>
      <c r="U1" s="194"/>
      <c r="V1" s="194"/>
      <c r="W1" s="194"/>
      <c r="X1" s="194"/>
      <c r="Y1" s="194"/>
      <c r="Z1" s="195"/>
    </row>
    <row r="2" spans="1:26" s="15" customFormat="1" ht="30" customHeight="1" x14ac:dyDescent="0.25">
      <c r="A2" s="189"/>
      <c r="B2" s="189"/>
      <c r="C2" s="189"/>
      <c r="D2" s="189"/>
      <c r="E2" s="189"/>
      <c r="F2" s="190" t="s">
        <v>7</v>
      </c>
      <c r="G2" s="190"/>
      <c r="H2" s="190"/>
      <c r="I2" s="190"/>
      <c r="J2" s="190"/>
      <c r="K2" s="196" t="s">
        <v>8</v>
      </c>
      <c r="L2" s="196"/>
      <c r="M2" s="196"/>
      <c r="N2" s="196"/>
      <c r="O2" s="196"/>
      <c r="P2" s="196"/>
      <c r="Q2" s="196"/>
      <c r="R2" s="196"/>
      <c r="S2" s="196"/>
      <c r="T2" s="196"/>
      <c r="U2" s="196"/>
      <c r="V2" s="196"/>
      <c r="W2" s="196"/>
      <c r="X2" s="196"/>
      <c r="Y2" s="196"/>
      <c r="Z2" s="196"/>
    </row>
    <row r="3" spans="1:26" s="15" customFormat="1" ht="30" customHeight="1" x14ac:dyDescent="0.25">
      <c r="A3" s="189"/>
      <c r="B3" s="189"/>
      <c r="C3" s="189"/>
      <c r="D3" s="189"/>
      <c r="E3" s="189"/>
      <c r="F3" s="191" t="s">
        <v>9</v>
      </c>
      <c r="G3" s="191"/>
      <c r="H3" s="191"/>
      <c r="I3" s="191"/>
      <c r="J3" s="191"/>
      <c r="K3" s="190" t="s">
        <v>10</v>
      </c>
      <c r="L3" s="190"/>
      <c r="M3" s="190"/>
      <c r="N3" s="190"/>
      <c r="O3" s="190"/>
      <c r="P3" s="190"/>
      <c r="Q3" s="190"/>
      <c r="R3" s="190"/>
      <c r="S3" s="190"/>
      <c r="T3" s="190"/>
      <c r="U3" s="190"/>
      <c r="V3" s="190"/>
      <c r="W3" s="190"/>
      <c r="X3" s="190"/>
      <c r="Y3" s="190"/>
      <c r="Z3" s="190"/>
    </row>
    <row r="4" spans="1:26" x14ac:dyDescent="0.25">
      <c r="C4"/>
      <c r="K4" s="1"/>
      <c r="L4" s="1"/>
      <c r="M4" s="1"/>
      <c r="N4" s="1"/>
      <c r="O4" s="1"/>
      <c r="P4" s="1"/>
      <c r="Q4" s="1"/>
      <c r="R4" s="1"/>
      <c r="S4" s="1"/>
      <c r="T4" s="1"/>
      <c r="U4"/>
      <c r="V4"/>
    </row>
    <row r="5" spans="1:26" ht="27.75" x14ac:dyDescent="0.4">
      <c r="A5" s="192" t="s">
        <v>8</v>
      </c>
      <c r="B5" s="192"/>
      <c r="C5" s="192"/>
      <c r="D5" s="192"/>
      <c r="E5" s="192"/>
      <c r="F5" s="192"/>
      <c r="G5" s="192"/>
      <c r="H5" s="192"/>
      <c r="I5" s="192"/>
      <c r="J5" s="192"/>
      <c r="K5" s="192"/>
      <c r="L5" s="192"/>
      <c r="M5" s="192"/>
      <c r="N5" s="192"/>
      <c r="O5" s="192"/>
      <c r="P5" s="192"/>
      <c r="Q5" s="192"/>
      <c r="R5" s="192"/>
      <c r="S5" s="192"/>
      <c r="T5" s="192"/>
      <c r="U5" s="192"/>
      <c r="V5" s="192"/>
      <c r="W5" s="192"/>
      <c r="X5" s="192"/>
      <c r="Y5" s="192"/>
      <c r="Z5" s="192"/>
    </row>
    <row r="6" spans="1:26" ht="26.25" x14ac:dyDescent="0.4">
      <c r="A6" s="11"/>
      <c r="B6" s="11"/>
      <c r="C6" s="11"/>
      <c r="D6" s="11"/>
      <c r="E6" s="11"/>
      <c r="F6" s="11"/>
      <c r="G6" s="11"/>
      <c r="H6" s="11"/>
      <c r="I6" s="11"/>
      <c r="J6" s="11"/>
      <c r="K6" s="11"/>
      <c r="L6" s="11"/>
      <c r="M6" s="11"/>
      <c r="N6" s="11"/>
      <c r="O6" s="11"/>
      <c r="P6" s="11"/>
      <c r="Q6" s="11"/>
      <c r="R6" s="11"/>
      <c r="S6" s="11"/>
      <c r="T6" s="11"/>
      <c r="U6" s="11"/>
      <c r="V6" s="11"/>
    </row>
    <row r="7" spans="1:26" s="4" customFormat="1" ht="20.100000000000001" customHeight="1" x14ac:dyDescent="0.25">
      <c r="A7" s="16" t="s">
        <v>11</v>
      </c>
      <c r="B7" s="109"/>
      <c r="C7" s="17"/>
      <c r="D7" s="16" t="s">
        <v>12</v>
      </c>
      <c r="E7" s="109"/>
      <c r="F7" s="17"/>
      <c r="G7" s="17"/>
      <c r="H7" s="17"/>
      <c r="I7" s="17"/>
      <c r="J7" s="17"/>
      <c r="K7" s="17"/>
      <c r="L7" s="17"/>
      <c r="M7" s="17"/>
      <c r="N7" s="17"/>
      <c r="O7" s="17"/>
      <c r="P7" s="17"/>
      <c r="Q7" s="17"/>
      <c r="R7" s="17"/>
      <c r="S7" s="17"/>
      <c r="T7" s="17"/>
      <c r="U7" s="17"/>
      <c r="V7" s="17"/>
    </row>
    <row r="8" spans="1:26" s="4" customFormat="1" ht="20.100000000000001" customHeight="1" x14ac:dyDescent="0.25">
      <c r="A8" s="16" t="s">
        <v>13</v>
      </c>
      <c r="B8" s="18"/>
      <c r="C8" s="17"/>
      <c r="D8" s="16" t="s">
        <v>14</v>
      </c>
      <c r="E8" s="18"/>
      <c r="F8" s="17"/>
      <c r="G8" s="17"/>
      <c r="H8" s="17"/>
      <c r="I8" s="17"/>
      <c r="J8" s="17"/>
      <c r="K8" s="17"/>
      <c r="L8" s="17"/>
      <c r="M8" s="17"/>
      <c r="N8" s="17"/>
      <c r="O8" s="17"/>
      <c r="P8" s="17"/>
      <c r="Q8" s="17"/>
      <c r="R8" s="17"/>
      <c r="S8" s="17"/>
      <c r="T8" s="17"/>
      <c r="U8" s="17"/>
      <c r="V8" s="17"/>
    </row>
    <row r="9" spans="1:26" ht="15.75" thickBot="1" x14ac:dyDescent="0.3">
      <c r="C9"/>
      <c r="K9" s="1"/>
      <c r="L9" s="1"/>
      <c r="M9" s="1"/>
      <c r="N9" s="1"/>
      <c r="O9" s="1"/>
      <c r="P9" s="1"/>
      <c r="Q9" s="1"/>
      <c r="R9" s="1"/>
      <c r="S9" s="1"/>
      <c r="T9" s="1"/>
      <c r="U9"/>
      <c r="V9"/>
    </row>
    <row r="10" spans="1:26" ht="20.100000000000001" customHeight="1" x14ac:dyDescent="0.25">
      <c r="A10" s="156" t="s">
        <v>15</v>
      </c>
      <c r="B10" s="157"/>
      <c r="C10" s="157"/>
      <c r="D10" s="157"/>
      <c r="E10" s="157"/>
      <c r="F10" s="157"/>
      <c r="G10" s="157"/>
      <c r="H10" s="157"/>
      <c r="I10" s="157"/>
      <c r="J10" s="165" t="s">
        <v>16</v>
      </c>
      <c r="K10" s="166"/>
      <c r="L10" s="166"/>
      <c r="M10" s="166"/>
      <c r="N10" s="166"/>
      <c r="O10" s="166"/>
      <c r="P10" s="166"/>
      <c r="Q10" s="166"/>
      <c r="R10" s="166"/>
      <c r="S10" s="166"/>
      <c r="T10" s="166"/>
      <c r="U10" s="166"/>
      <c r="V10" s="166"/>
      <c r="W10" s="166"/>
      <c r="X10" s="167"/>
      <c r="Y10" s="173" t="s">
        <v>17</v>
      </c>
      <c r="Z10" s="174"/>
    </row>
    <row r="11" spans="1:26" ht="18" customHeight="1" thickBot="1" x14ac:dyDescent="0.3">
      <c r="A11" s="158"/>
      <c r="B11" s="159"/>
      <c r="C11" s="159"/>
      <c r="D11" s="159"/>
      <c r="E11" s="159"/>
      <c r="F11" s="159"/>
      <c r="G11" s="159"/>
      <c r="H11" s="159"/>
      <c r="I11" s="159"/>
      <c r="J11" s="165"/>
      <c r="K11" s="166"/>
      <c r="L11" s="166"/>
      <c r="M11" s="166"/>
      <c r="N11" s="166"/>
      <c r="O11" s="166"/>
      <c r="P11" s="166"/>
      <c r="Q11" s="166"/>
      <c r="R11" s="166"/>
      <c r="S11" s="166"/>
      <c r="T11" s="166"/>
      <c r="U11" s="166"/>
      <c r="V11" s="166"/>
      <c r="W11" s="166"/>
      <c r="X11" s="167"/>
      <c r="Y11" s="175"/>
      <c r="Z11" s="176"/>
    </row>
    <row r="12" spans="1:26" ht="41.45" customHeight="1" x14ac:dyDescent="0.25">
      <c r="A12" s="160" t="s">
        <v>18</v>
      </c>
      <c r="B12" s="160" t="s">
        <v>19</v>
      </c>
      <c r="C12" s="160" t="s">
        <v>20</v>
      </c>
      <c r="D12" s="160" t="s">
        <v>21</v>
      </c>
      <c r="E12" s="160" t="s">
        <v>22</v>
      </c>
      <c r="F12" s="160" t="s">
        <v>23</v>
      </c>
      <c r="G12" s="160" t="s">
        <v>24</v>
      </c>
      <c r="H12" s="168" t="s">
        <v>25</v>
      </c>
      <c r="I12" s="160" t="s">
        <v>26</v>
      </c>
      <c r="J12" s="171" t="s">
        <v>27</v>
      </c>
      <c r="K12" s="182" t="s">
        <v>28</v>
      </c>
      <c r="L12" s="183"/>
      <c r="M12" s="186" t="s">
        <v>29</v>
      </c>
      <c r="N12" s="187"/>
      <c r="O12" s="187"/>
      <c r="P12" s="187"/>
      <c r="Q12" s="187"/>
      <c r="R12" s="188"/>
      <c r="S12" s="163" t="s">
        <v>30</v>
      </c>
      <c r="T12" s="161" t="s">
        <v>30</v>
      </c>
      <c r="U12" s="161" t="s">
        <v>31</v>
      </c>
      <c r="V12" s="184" t="s">
        <v>32</v>
      </c>
      <c r="W12" s="164" t="s">
        <v>33</v>
      </c>
      <c r="X12" s="180" t="s">
        <v>34</v>
      </c>
      <c r="Y12" s="177" t="s">
        <v>35</v>
      </c>
      <c r="Z12" s="179" t="s">
        <v>36</v>
      </c>
    </row>
    <row r="13" spans="1:26" s="12" customFormat="1" ht="105.75" customHeight="1" x14ac:dyDescent="0.25">
      <c r="A13" s="160"/>
      <c r="B13" s="160"/>
      <c r="C13" s="160"/>
      <c r="D13" s="160"/>
      <c r="E13" s="160"/>
      <c r="F13" s="160"/>
      <c r="G13" s="170"/>
      <c r="H13" s="169"/>
      <c r="I13" s="160"/>
      <c r="J13" s="172"/>
      <c r="K13" s="182"/>
      <c r="L13" s="183"/>
      <c r="M13" s="118" t="s">
        <v>37</v>
      </c>
      <c r="N13" s="118" t="s">
        <v>38</v>
      </c>
      <c r="O13" s="118" t="s">
        <v>39</v>
      </c>
      <c r="P13" s="115" t="s">
        <v>40</v>
      </c>
      <c r="Q13" s="118" t="s">
        <v>41</v>
      </c>
      <c r="R13" s="115" t="s">
        <v>42</v>
      </c>
      <c r="S13" s="163"/>
      <c r="T13" s="162"/>
      <c r="U13" s="162"/>
      <c r="V13" s="185"/>
      <c r="W13" s="164"/>
      <c r="X13" s="181"/>
      <c r="Y13" s="178"/>
      <c r="Z13" s="179"/>
    </row>
    <row r="14" spans="1:26" s="33" customFormat="1" ht="30" customHeight="1" x14ac:dyDescent="0.25">
      <c r="A14" s="22"/>
      <c r="B14" s="19"/>
      <c r="C14" s="19"/>
      <c r="D14" s="19"/>
      <c r="E14" s="19"/>
      <c r="F14" s="19"/>
      <c r="G14" s="27"/>
      <c r="H14" s="19"/>
      <c r="I14" s="28"/>
      <c r="J14" s="29"/>
      <c r="K14" s="19"/>
      <c r="L14" s="19" t="e">
        <f>VLOOKUP(K14,Controles!$C$7:$D$9,2,0)</f>
        <v>#N/A</v>
      </c>
      <c r="M14" s="116"/>
      <c r="N14" s="116" t="b">
        <f t="shared" ref="N14:N22" si="0">IF(M14="Muy Bajo",1,IF(M14="Bajo",2,IF(M14="Moderado",3,IF(M14="Alto",4,IF(M14="Muy Alto",5)))))</f>
        <v>0</v>
      </c>
      <c r="O14" s="116"/>
      <c r="P14" s="116" t="b">
        <f t="shared" ref="P14:P22" si="1">IF(O14="Muy Bajo",1,IF(O14="Bajo",2,IF(O14="Moderado",3,IF(O14="Alto",4,IF(O14="Muy Alto",5)))))</f>
        <v>0</v>
      </c>
      <c r="Q14" s="116"/>
      <c r="R14" s="116" t="b">
        <f t="shared" ref="R14:R22" si="2">IF(Q14="Muy Bajo",1,IF(Q14="Bajo",2,IF(Q14="Moderado",3,IF(Q14="Alto",4,IF(Q14="Muy Alto",5)))))</f>
        <v>0</v>
      </c>
      <c r="S14" s="117" t="e">
        <f>ROUND(AVERAGE(N14:R14),0)</f>
        <v>#DIV/0!</v>
      </c>
      <c r="T14" s="116" t="e">
        <f>IF(S14=1,"Muy Bajo",IF(S14=2,"Bajo",IF(S14=3,"Moderado",IF(S14=4,"Alto",IF(S14=5,"Muy Alto")))))</f>
        <v>#DIV/0!</v>
      </c>
      <c r="U14" s="19" t="s">
        <v>46</v>
      </c>
      <c r="V14" s="19">
        <f t="shared" ref="V14:V22" si="3">IF(U14="Raro",1,IF(U14="Improbable",2,IF(U14="Posible",3,IF(U14="Probable",4,IF(U14="Casi Cierto",5)))))</f>
        <v>2</v>
      </c>
      <c r="W14" s="21" t="e">
        <f>V14*S14</f>
        <v>#DIV/0!</v>
      </c>
      <c r="X14" s="31" t="e">
        <f t="shared" ref="X14:X22" si="4">IF(W14&gt;=20,"Muy Alto",IF(W14&gt;=12,"Alto",IF(W14&gt;=8,"Medio",IF(W14&gt;=4,"Bajo","Muy Bajo"))))</f>
        <v>#DIV/0!</v>
      </c>
      <c r="Y14" s="19"/>
      <c r="Z14" s="19"/>
    </row>
    <row r="15" spans="1:26" s="33" customFormat="1" ht="30" customHeight="1" x14ac:dyDescent="0.25">
      <c r="A15" s="22"/>
      <c r="B15" s="19"/>
      <c r="C15" s="19"/>
      <c r="D15" s="19"/>
      <c r="E15" s="19"/>
      <c r="F15" s="19"/>
      <c r="G15" s="27"/>
      <c r="H15" s="19"/>
      <c r="I15" s="28"/>
      <c r="J15" s="29"/>
      <c r="K15" s="19"/>
      <c r="L15" s="19" t="e">
        <f>VLOOKUP(K15,Controles!$C$7:$D$9,2,0)</f>
        <v>#N/A</v>
      </c>
      <c r="M15" s="116"/>
      <c r="N15" s="116" t="b">
        <f t="shared" ref="N15" si="5">IF(M15="Muy Bajo",1,IF(M15="Bajo",2,IF(M15="Moderado",3,IF(M15="Alto",4,IF(M15="Muy Alto",5)))))</f>
        <v>0</v>
      </c>
      <c r="O15" s="116"/>
      <c r="P15" s="116" t="b">
        <f t="shared" ref="P15" si="6">IF(O15="Muy Bajo",1,IF(O15="Bajo",2,IF(O15="Moderado",3,IF(O15="Alto",4,IF(O15="Muy Alto",5)))))</f>
        <v>0</v>
      </c>
      <c r="Q15" s="116"/>
      <c r="R15" s="116" t="b">
        <f t="shared" ref="R15" si="7">IF(Q15="Muy Bajo",1,IF(Q15="Bajo",2,IF(Q15="Moderado",3,IF(Q15="Alto",4,IF(Q15="Muy Alto",5)))))</f>
        <v>0</v>
      </c>
      <c r="S15" s="117" t="e">
        <f>ROUND(AVERAGE(N15:R15),0)</f>
        <v>#DIV/0!</v>
      </c>
      <c r="T15" s="116" t="e">
        <f>IF(S15=1,"Muy Bajo",IF(S15=2,"Bajo",IF(S15=3,"Moderado",IF(S15=4,"Alto",IF(S15=5,"Muy Alto")))))</f>
        <v>#DIV/0!</v>
      </c>
      <c r="U15" s="19" t="s">
        <v>49</v>
      </c>
      <c r="V15" s="19">
        <f t="shared" ref="V15" si="8">IF(U15="Raro",1,IF(U15="Improbable",2,IF(U15="Posible",3,IF(U15="Probable",4,IF(U15="Casi Cierto",5)))))</f>
        <v>3</v>
      </c>
      <c r="W15" s="21" t="e">
        <f>V15*S15</f>
        <v>#DIV/0!</v>
      </c>
      <c r="X15" s="31" t="e">
        <f t="shared" ref="X15" si="9">IF(W15&gt;=20,"Muy Alto",IF(W15&gt;=12,"Alto",IF(W15&gt;=8,"Medio",IF(W15&gt;=4,"Bajo","Muy Bajo"))))</f>
        <v>#DIV/0!</v>
      </c>
      <c r="Y15" s="19"/>
      <c r="Z15" s="19"/>
    </row>
    <row r="16" spans="1:26" s="33" customFormat="1" ht="30" customHeight="1" x14ac:dyDescent="0.25">
      <c r="A16" s="22"/>
      <c r="B16" s="19"/>
      <c r="C16" s="19"/>
      <c r="D16" s="19"/>
      <c r="E16" s="19"/>
      <c r="F16" s="19"/>
      <c r="G16" s="27"/>
      <c r="H16" s="19"/>
      <c r="I16" s="28"/>
      <c r="J16" s="29"/>
      <c r="K16" s="19"/>
      <c r="L16" s="19" t="e">
        <f>VLOOKUP(K16,Controles!$C$7:$D$9,2,0)</f>
        <v>#N/A</v>
      </c>
      <c r="M16" s="116"/>
      <c r="N16" s="116" t="b">
        <f t="shared" si="0"/>
        <v>0</v>
      </c>
      <c r="O16" s="116"/>
      <c r="P16" s="116" t="b">
        <f t="shared" si="1"/>
        <v>0</v>
      </c>
      <c r="Q16" s="116"/>
      <c r="R16" s="116" t="b">
        <f t="shared" si="2"/>
        <v>0</v>
      </c>
      <c r="S16" s="117" t="e">
        <f t="shared" ref="S16:S22" si="10">ROUND(AVERAGE(N16:R16),0)</f>
        <v>#DIV/0!</v>
      </c>
      <c r="T16" s="116" t="e">
        <f t="shared" ref="T16:T22" si="11">IF(S16=1,"Muy Bajo",IF(S16=2,"Bajo",IF(S16=3,"Moderado",IF(S16=4,"Alto",IF(S16=5,"Muy Alto")))))</f>
        <v>#DIV/0!</v>
      </c>
      <c r="U16" s="19" t="s">
        <v>46</v>
      </c>
      <c r="V16" s="19">
        <f t="shared" si="3"/>
        <v>2</v>
      </c>
      <c r="W16" s="21" t="e">
        <f t="shared" ref="W16:W22" si="12">V16*S16</f>
        <v>#DIV/0!</v>
      </c>
      <c r="X16" s="31" t="e">
        <f t="shared" si="4"/>
        <v>#DIV/0!</v>
      </c>
      <c r="Y16" s="19"/>
      <c r="Z16" s="19"/>
    </row>
    <row r="17" spans="1:26" s="33" customFormat="1" ht="30" customHeight="1" x14ac:dyDescent="0.25">
      <c r="A17" s="22"/>
      <c r="B17" s="19"/>
      <c r="C17" s="19"/>
      <c r="D17" s="19"/>
      <c r="E17" s="19"/>
      <c r="F17" s="25"/>
      <c r="G17" s="28"/>
      <c r="H17" s="19"/>
      <c r="I17" s="28"/>
      <c r="J17" s="27"/>
      <c r="K17" s="19"/>
      <c r="L17" s="19" t="e">
        <f>VLOOKUP(K17,Controles!$C$7:$D$9,2,0)</f>
        <v>#N/A</v>
      </c>
      <c r="M17" s="116"/>
      <c r="N17" s="116" t="b">
        <f t="shared" si="0"/>
        <v>0</v>
      </c>
      <c r="O17" s="116"/>
      <c r="P17" s="116" t="b">
        <f t="shared" si="1"/>
        <v>0</v>
      </c>
      <c r="Q17" s="116"/>
      <c r="R17" s="116" t="b">
        <f t="shared" si="2"/>
        <v>0</v>
      </c>
      <c r="S17" s="117" t="e">
        <f t="shared" si="10"/>
        <v>#DIV/0!</v>
      </c>
      <c r="T17" s="116" t="e">
        <f t="shared" si="11"/>
        <v>#DIV/0!</v>
      </c>
      <c r="U17" s="19" t="s">
        <v>51</v>
      </c>
      <c r="V17" s="19">
        <f t="shared" si="3"/>
        <v>1</v>
      </c>
      <c r="W17" s="21" t="e">
        <f t="shared" si="12"/>
        <v>#DIV/0!</v>
      </c>
      <c r="X17" s="31" t="e">
        <f t="shared" si="4"/>
        <v>#DIV/0!</v>
      </c>
      <c r="Y17" s="19"/>
      <c r="Z17" s="19"/>
    </row>
    <row r="18" spans="1:26" s="33" customFormat="1" ht="30" customHeight="1" x14ac:dyDescent="0.25">
      <c r="A18" s="22"/>
      <c r="B18" s="19"/>
      <c r="C18" s="19"/>
      <c r="D18" s="19"/>
      <c r="E18" s="19"/>
      <c r="F18" s="26"/>
      <c r="G18" s="29"/>
      <c r="H18" s="19"/>
      <c r="I18" s="27"/>
      <c r="J18" s="29"/>
      <c r="K18" s="19"/>
      <c r="L18" s="19" t="e">
        <f>VLOOKUP(K18,Controles!$C$7:$D$9,2,0)</f>
        <v>#N/A</v>
      </c>
      <c r="M18" s="116"/>
      <c r="N18" s="116" t="b">
        <f t="shared" si="0"/>
        <v>0</v>
      </c>
      <c r="O18" s="116"/>
      <c r="P18" s="116" t="b">
        <f t="shared" si="1"/>
        <v>0</v>
      </c>
      <c r="Q18" s="116"/>
      <c r="R18" s="116" t="b">
        <f t="shared" si="2"/>
        <v>0</v>
      </c>
      <c r="S18" s="117" t="e">
        <f t="shared" si="10"/>
        <v>#DIV/0!</v>
      </c>
      <c r="T18" s="116" t="e">
        <f t="shared" si="11"/>
        <v>#DIV/0!</v>
      </c>
      <c r="U18" s="19" t="s">
        <v>46</v>
      </c>
      <c r="V18" s="19">
        <f t="shared" si="3"/>
        <v>2</v>
      </c>
      <c r="W18" s="21" t="e">
        <f t="shared" si="12"/>
        <v>#DIV/0!</v>
      </c>
      <c r="X18" s="31" t="e">
        <f t="shared" si="4"/>
        <v>#DIV/0!</v>
      </c>
      <c r="Y18" s="19"/>
      <c r="Z18" s="19"/>
    </row>
    <row r="19" spans="1:26" s="33" customFormat="1" ht="30" customHeight="1" x14ac:dyDescent="0.25">
      <c r="A19" s="22"/>
      <c r="B19" s="19"/>
      <c r="C19" s="19"/>
      <c r="D19" s="19"/>
      <c r="E19" s="19"/>
      <c r="F19" s="26"/>
      <c r="G19" s="29"/>
      <c r="H19" s="19"/>
      <c r="I19" s="27"/>
      <c r="J19" s="29"/>
      <c r="K19" s="19"/>
      <c r="L19" s="19" t="e">
        <f>VLOOKUP(K19,Controles!$C$7:$D$9,2,0)</f>
        <v>#N/A</v>
      </c>
      <c r="M19" s="116"/>
      <c r="N19" s="116" t="b">
        <f t="shared" si="0"/>
        <v>0</v>
      </c>
      <c r="O19" s="116"/>
      <c r="P19" s="116" t="b">
        <f t="shared" si="1"/>
        <v>0</v>
      </c>
      <c r="Q19" s="116"/>
      <c r="R19" s="116" t="b">
        <f t="shared" si="2"/>
        <v>0</v>
      </c>
      <c r="S19" s="117" t="e">
        <f t="shared" si="10"/>
        <v>#DIV/0!</v>
      </c>
      <c r="T19" s="116" t="e">
        <f t="shared" si="11"/>
        <v>#DIV/0!</v>
      </c>
      <c r="U19" s="19" t="s">
        <v>51</v>
      </c>
      <c r="V19" s="19">
        <f t="shared" si="3"/>
        <v>1</v>
      </c>
      <c r="W19" s="21" t="e">
        <f t="shared" si="12"/>
        <v>#DIV/0!</v>
      </c>
      <c r="X19" s="31" t="e">
        <f t="shared" si="4"/>
        <v>#DIV/0!</v>
      </c>
      <c r="Y19" s="19"/>
      <c r="Z19" s="19"/>
    </row>
    <row r="20" spans="1:26" s="33" customFormat="1" ht="30" customHeight="1" x14ac:dyDescent="0.25">
      <c r="A20" s="22"/>
      <c r="B20" s="19"/>
      <c r="C20" s="19"/>
      <c r="D20" s="19"/>
      <c r="E20" s="19"/>
      <c r="F20" s="26"/>
      <c r="G20" s="29"/>
      <c r="H20" s="19"/>
      <c r="I20" s="27"/>
      <c r="J20" s="29"/>
      <c r="K20" s="19"/>
      <c r="L20" s="19" t="e">
        <f>VLOOKUP(K20,Controles!$C$7:$D$9,2,0)</f>
        <v>#N/A</v>
      </c>
      <c r="M20" s="116"/>
      <c r="N20" s="116" t="b">
        <f t="shared" si="0"/>
        <v>0</v>
      </c>
      <c r="O20" s="116"/>
      <c r="P20" s="116" t="b">
        <f t="shared" si="1"/>
        <v>0</v>
      </c>
      <c r="Q20" s="116"/>
      <c r="R20" s="116" t="b">
        <f t="shared" si="2"/>
        <v>0</v>
      </c>
      <c r="S20" s="117" t="e">
        <f t="shared" si="10"/>
        <v>#DIV/0!</v>
      </c>
      <c r="T20" s="116" t="e">
        <f t="shared" si="11"/>
        <v>#DIV/0!</v>
      </c>
      <c r="U20" s="19" t="s">
        <v>51</v>
      </c>
      <c r="V20" s="19">
        <f t="shared" si="3"/>
        <v>1</v>
      </c>
      <c r="W20" s="21" t="e">
        <f t="shared" si="12"/>
        <v>#DIV/0!</v>
      </c>
      <c r="X20" s="31" t="e">
        <f t="shared" si="4"/>
        <v>#DIV/0!</v>
      </c>
      <c r="Y20" s="19"/>
      <c r="Z20" s="19"/>
    </row>
    <row r="21" spans="1:26" s="32" customFormat="1" ht="30" customHeight="1" x14ac:dyDescent="0.2">
      <c r="A21" s="22"/>
      <c r="B21" s="19"/>
      <c r="C21" s="19"/>
      <c r="D21" s="19"/>
      <c r="E21" s="19"/>
      <c r="F21" s="26"/>
      <c r="G21" s="29"/>
      <c r="H21" s="19"/>
      <c r="I21" s="27"/>
      <c r="J21" s="29"/>
      <c r="K21" s="19"/>
      <c r="L21" s="19" t="e">
        <f>VLOOKUP(K21,Controles!$C$7:$D$9,2,0)</f>
        <v>#N/A</v>
      </c>
      <c r="M21" s="116"/>
      <c r="N21" s="116" t="b">
        <f t="shared" si="0"/>
        <v>0</v>
      </c>
      <c r="O21" s="116"/>
      <c r="P21" s="116" t="b">
        <f t="shared" si="1"/>
        <v>0</v>
      </c>
      <c r="Q21" s="116"/>
      <c r="R21" s="116" t="b">
        <f t="shared" si="2"/>
        <v>0</v>
      </c>
      <c r="S21" s="117" t="e">
        <f t="shared" si="10"/>
        <v>#DIV/0!</v>
      </c>
      <c r="T21" s="116" t="s">
        <v>45</v>
      </c>
      <c r="U21" s="19" t="s">
        <v>49</v>
      </c>
      <c r="V21" s="19">
        <f t="shared" si="3"/>
        <v>3</v>
      </c>
      <c r="W21" s="21" t="e">
        <f t="shared" si="12"/>
        <v>#DIV/0!</v>
      </c>
      <c r="X21" s="31" t="e">
        <f t="shared" si="4"/>
        <v>#DIV/0!</v>
      </c>
      <c r="Y21" s="19"/>
      <c r="Z21" s="19"/>
    </row>
    <row r="22" spans="1:26" s="32" customFormat="1" ht="30" customHeight="1" x14ac:dyDescent="0.2">
      <c r="A22" s="22"/>
      <c r="B22" s="19"/>
      <c r="C22" s="19"/>
      <c r="D22" s="19"/>
      <c r="E22" s="19"/>
      <c r="F22" s="25"/>
      <c r="G22" s="29"/>
      <c r="H22" s="19"/>
      <c r="I22" s="27"/>
      <c r="J22" s="29"/>
      <c r="K22" s="19"/>
      <c r="L22" s="19" t="e">
        <f>VLOOKUP(K22,Controles!$C$7:$D$9,2,0)</f>
        <v>#N/A</v>
      </c>
      <c r="M22" s="116"/>
      <c r="N22" s="116" t="b">
        <f t="shared" si="0"/>
        <v>0</v>
      </c>
      <c r="O22" s="116"/>
      <c r="P22" s="116" t="b">
        <f t="shared" si="1"/>
        <v>0</v>
      </c>
      <c r="Q22" s="116"/>
      <c r="R22" s="116" t="b">
        <f t="shared" si="2"/>
        <v>0</v>
      </c>
      <c r="S22" s="117" t="e">
        <f t="shared" si="10"/>
        <v>#DIV/0!</v>
      </c>
      <c r="T22" s="116" t="e">
        <f t="shared" si="11"/>
        <v>#DIV/0!</v>
      </c>
      <c r="U22" s="19" t="s">
        <v>49</v>
      </c>
      <c r="V22" s="19">
        <f t="shared" si="3"/>
        <v>3</v>
      </c>
      <c r="W22" s="21" t="e">
        <f t="shared" si="12"/>
        <v>#DIV/0!</v>
      </c>
      <c r="X22" s="31" t="e">
        <f t="shared" si="4"/>
        <v>#DIV/0!</v>
      </c>
      <c r="Y22" s="19"/>
      <c r="Z22" s="19"/>
    </row>
    <row r="23" spans="1:26" x14ac:dyDescent="0.25">
      <c r="C23"/>
      <c r="D23"/>
      <c r="U23"/>
      <c r="V23"/>
    </row>
    <row r="24" spans="1:26" ht="15.75" x14ac:dyDescent="0.25">
      <c r="A24" s="34" t="s">
        <v>56</v>
      </c>
      <c r="C24"/>
      <c r="D24"/>
      <c r="U24"/>
      <c r="V24"/>
    </row>
    <row r="25" spans="1:26" x14ac:dyDescent="0.25">
      <c r="C25"/>
      <c r="D25"/>
      <c r="U25"/>
      <c r="V25"/>
    </row>
    <row r="26" spans="1:26" x14ac:dyDescent="0.25">
      <c r="C26"/>
      <c r="D26"/>
      <c r="U26"/>
      <c r="V26"/>
    </row>
    <row r="27" spans="1:26" x14ac:dyDescent="0.25">
      <c r="C27"/>
      <c r="D27"/>
      <c r="U27"/>
      <c r="V27"/>
    </row>
    <row r="28" spans="1:26" x14ac:dyDescent="0.25">
      <c r="C28"/>
      <c r="D28"/>
      <c r="U28"/>
      <c r="V28"/>
    </row>
  </sheetData>
  <autoFilter ref="A12:Z22" xr:uid="{00000000-0001-0000-0100-000000000000}">
    <filterColumn colId="10" showButton="0"/>
  </autoFilter>
  <mergeCells count="31">
    <mergeCell ref="A1:E3"/>
    <mergeCell ref="F2:J2"/>
    <mergeCell ref="F3:J3"/>
    <mergeCell ref="K3:Z3"/>
    <mergeCell ref="A5:Z5"/>
    <mergeCell ref="F1:J1"/>
    <mergeCell ref="K1:Z1"/>
    <mergeCell ref="K2:Z2"/>
    <mergeCell ref="Y10:Z11"/>
    <mergeCell ref="Y12:Y13"/>
    <mergeCell ref="Z12:Z13"/>
    <mergeCell ref="X12:X13"/>
    <mergeCell ref="K12:L13"/>
    <mergeCell ref="U12:U13"/>
    <mergeCell ref="V12:V13"/>
    <mergeCell ref="M12:R12"/>
    <mergeCell ref="A10:I11"/>
    <mergeCell ref="A12:A13"/>
    <mergeCell ref="T12:T13"/>
    <mergeCell ref="S12:S13"/>
    <mergeCell ref="W12:W13"/>
    <mergeCell ref="I12:I13"/>
    <mergeCell ref="C12:C13"/>
    <mergeCell ref="J10:X11"/>
    <mergeCell ref="B12:B13"/>
    <mergeCell ref="F12:F13"/>
    <mergeCell ref="E12:E13"/>
    <mergeCell ref="D12:D13"/>
    <mergeCell ref="H12:H13"/>
    <mergeCell ref="G12:G13"/>
    <mergeCell ref="J12:J13"/>
  </mergeCells>
  <phoneticPr fontId="16" type="noConversion"/>
  <conditionalFormatting sqref="L14:L22">
    <cfRule type="cellIs" dxfId="66" priority="27" operator="equal">
      <formula>"Débil"</formula>
    </cfRule>
    <cfRule type="cellIs" dxfId="65" priority="28" operator="equal">
      <formula>"Moderado"</formula>
    </cfRule>
    <cfRule type="cellIs" dxfId="64" priority="29" operator="equal">
      <formula>"Fuerte"</formula>
    </cfRule>
  </conditionalFormatting>
  <conditionalFormatting sqref="W14:W22">
    <cfRule type="cellIs" dxfId="63" priority="698" operator="between">
      <formula>20</formula>
      <formula>25</formula>
    </cfRule>
    <cfRule type="cellIs" dxfId="62" priority="699" operator="between">
      <formula>12</formula>
      <formula>16</formula>
    </cfRule>
    <cfRule type="cellIs" dxfId="61" priority="700" operator="between">
      <formula>8</formula>
      <formula>10</formula>
    </cfRule>
    <cfRule type="cellIs" dxfId="60" priority="701" operator="between">
      <formula>4</formula>
      <formula>6</formula>
    </cfRule>
    <cfRule type="cellIs" dxfId="59" priority="702" operator="between">
      <formula>1</formula>
      <formula>3</formula>
    </cfRule>
    <cfRule type="cellIs" dxfId="58" priority="715" operator="greaterThan">
      <formula>19</formula>
    </cfRule>
    <cfRule type="cellIs" dxfId="57" priority="716" operator="between">
      <formula>14</formula>
      <formula>19</formula>
    </cfRule>
    <cfRule type="cellIs" dxfId="56" priority="717" operator="between">
      <formula>8</formula>
      <formula>13</formula>
    </cfRule>
    <cfRule type="cellIs" dxfId="55" priority="718" operator="between">
      <formula>1</formula>
      <formula>7</formula>
    </cfRule>
  </conditionalFormatting>
  <conditionalFormatting sqref="X14:X22">
    <cfRule type="cellIs" dxfId="54" priority="30" operator="equal">
      <formula>"Muy Alto"</formula>
    </cfRule>
    <cfRule type="cellIs" dxfId="53" priority="31" operator="equal">
      <formula>"Alto"</formula>
    </cfRule>
    <cfRule type="cellIs" dxfId="52" priority="32" operator="equal">
      <formula>"Medio"</formula>
    </cfRule>
    <cfRule type="cellIs" dxfId="51" priority="33" operator="equal">
      <formula>"Bajo"</formula>
    </cfRule>
    <cfRule type="cellIs" dxfId="50" priority="34" operator="equal">
      <formula>"Muy Bajo"</formula>
    </cfRule>
  </conditionalFormatting>
  <dataValidations count="2">
    <dataValidation type="list" allowBlank="1" showInputMessage="1" showErrorMessage="1" sqref="U14:U22" xr:uid="{00000000-0002-0000-0100-000001000000}">
      <formula1>"Raro, Improbable, Posible, Probable, Casi Cierto"</formula1>
    </dataValidation>
    <dataValidation type="list" allowBlank="1" showInputMessage="1" showErrorMessage="1" sqref="T21 M14:M22 Q14:Q22 O14:O22" xr:uid="{00000000-0002-0000-0100-000002000000}">
      <formula1>"Muy Bajo, Bajo, Moderado, Alto, Muy Alto"</formula1>
    </dataValidation>
  </dataValidations>
  <printOptions horizontalCentered="1"/>
  <pageMargins left="0.19685039370078741" right="0.19685039370078741" top="0.19685039370078741" bottom="0.19685039370078741" header="0.31496062992125984" footer="0.31496062992125984"/>
  <pageSetup paperSize="9" scale="31"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B000000}">
          <x14:formula1>
            <xm:f>Controles!$C$7:$C$9</xm:f>
          </x14:formula1>
          <xm:sqref>K14:K22</xm:sqref>
        </x14:dataValidation>
        <x14:dataValidation type="list" allowBlank="1" showInputMessage="1" showErrorMessage="1" xr:uid="{55B6850C-D9B4-F847-AFD3-A54498C3EC15}">
          <x14:formula1>
            <xm:f>'Estrategias de Tratamiento'!$B$5:$B$9</xm:f>
          </x14:formula1>
          <xm:sqref>Y14:Y22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K14"/>
  <sheetViews>
    <sheetView showGridLines="0" zoomScale="70" zoomScaleNormal="70" workbookViewId="0">
      <selection activeCell="H24" sqref="H24"/>
    </sheetView>
  </sheetViews>
  <sheetFormatPr baseColWidth="10" defaultColWidth="11.42578125" defaultRowHeight="14.25" x14ac:dyDescent="0.2"/>
  <cols>
    <col min="1" max="1" width="13.42578125" style="4" customWidth="1"/>
    <col min="2" max="2" width="22.7109375" style="4" customWidth="1"/>
    <col min="3" max="3" width="13.42578125" style="4" customWidth="1"/>
    <col min="4" max="4" width="30.7109375" style="4" customWidth="1"/>
    <col min="5" max="7" width="34.28515625" style="4" customWidth="1"/>
    <col min="8" max="8" width="26" style="4" customWidth="1"/>
    <col min="9" max="9" width="8.7109375" style="37" customWidth="1"/>
    <col min="10" max="10" width="33.42578125" style="37" hidden="1" customWidth="1"/>
    <col min="11" max="11" width="7.42578125" style="37" customWidth="1"/>
    <col min="12" max="12" width="6.140625" style="37" hidden="1" customWidth="1"/>
    <col min="13" max="13" width="12.28515625" style="4" hidden="1" customWidth="1"/>
    <col min="14" max="14" width="13.42578125" style="4" customWidth="1"/>
    <col min="15" max="15" width="17.42578125" style="4" customWidth="1"/>
    <col min="16" max="16" width="58" style="4" customWidth="1"/>
    <col min="17" max="17" width="22.42578125" style="4" customWidth="1"/>
    <col min="18" max="18" width="14.140625" style="4" customWidth="1"/>
    <col min="19" max="19" width="14.42578125" style="4" customWidth="1"/>
    <col min="20" max="21" width="11.42578125" style="4"/>
    <col min="22" max="22" width="13.28515625" style="4" customWidth="1"/>
    <col min="23" max="16384" width="11.42578125" style="4"/>
  </cols>
  <sheetData>
    <row r="2" spans="1:37" ht="26.25" x14ac:dyDescent="0.4">
      <c r="A2" s="197" t="s">
        <v>57</v>
      </c>
      <c r="B2" s="197"/>
      <c r="C2" s="197"/>
      <c r="D2" s="197"/>
      <c r="E2" s="197"/>
      <c r="F2" s="197"/>
      <c r="G2" s="197"/>
      <c r="H2" s="197"/>
      <c r="I2" s="197"/>
      <c r="J2" s="197"/>
      <c r="K2" s="197"/>
      <c r="L2" s="197"/>
      <c r="M2" s="197"/>
      <c r="N2" s="197"/>
      <c r="O2" s="197"/>
      <c r="P2" s="197"/>
      <c r="Q2" s="197"/>
      <c r="R2" s="197"/>
      <c r="S2" s="197"/>
      <c r="T2" s="197"/>
      <c r="U2" s="197"/>
      <c r="V2" s="197"/>
      <c r="W2" s="36"/>
      <c r="X2" s="36"/>
      <c r="Y2" s="36"/>
      <c r="Z2" s="36"/>
      <c r="AA2" s="36"/>
      <c r="AB2" s="36"/>
      <c r="AC2" s="36"/>
      <c r="AD2" s="36"/>
      <c r="AE2" s="36"/>
      <c r="AF2" s="36"/>
      <c r="AG2" s="36"/>
      <c r="AH2" s="36"/>
      <c r="AI2" s="36"/>
      <c r="AJ2" s="36"/>
      <c r="AK2" s="36"/>
    </row>
    <row r="3" spans="1:37" ht="15" thickBot="1" x14ac:dyDescent="0.25"/>
    <row r="4" spans="1:37" x14ac:dyDescent="0.2">
      <c r="A4" s="207" t="s">
        <v>58</v>
      </c>
      <c r="B4" s="208"/>
      <c r="C4" s="208"/>
      <c r="D4" s="208"/>
      <c r="E4" s="208"/>
      <c r="F4" s="208"/>
      <c r="G4" s="208"/>
      <c r="H4" s="209"/>
      <c r="I4" s="200" t="s">
        <v>59</v>
      </c>
      <c r="J4" s="213"/>
      <c r="K4" s="213"/>
      <c r="L4" s="213"/>
      <c r="M4" s="213"/>
      <c r="N4" s="214"/>
      <c r="O4" s="200" t="s">
        <v>60</v>
      </c>
      <c r="P4" s="218" t="s">
        <v>61</v>
      </c>
      <c r="Q4" s="218"/>
      <c r="R4" s="218"/>
      <c r="S4" s="218"/>
      <c r="T4" s="218"/>
      <c r="U4" s="218"/>
      <c r="V4" s="219"/>
    </row>
    <row r="5" spans="1:37" ht="24.75" customHeight="1" thickBot="1" x14ac:dyDescent="0.25">
      <c r="A5" s="210"/>
      <c r="B5" s="211"/>
      <c r="C5" s="211"/>
      <c r="D5" s="211"/>
      <c r="E5" s="211"/>
      <c r="F5" s="211"/>
      <c r="G5" s="211"/>
      <c r="H5" s="212"/>
      <c r="I5" s="201"/>
      <c r="J5" s="215"/>
      <c r="K5" s="215"/>
      <c r="L5" s="215"/>
      <c r="M5" s="215"/>
      <c r="N5" s="216"/>
      <c r="O5" s="201"/>
      <c r="P5" s="220"/>
      <c r="Q5" s="220"/>
      <c r="R5" s="220"/>
      <c r="S5" s="220"/>
      <c r="T5" s="220"/>
      <c r="U5" s="220"/>
      <c r="V5" s="221"/>
    </row>
    <row r="6" spans="1:37" ht="30" customHeight="1" x14ac:dyDescent="0.2">
      <c r="A6" s="205" t="s">
        <v>18</v>
      </c>
      <c r="B6" s="202" t="s">
        <v>62</v>
      </c>
      <c r="C6" s="205" t="s">
        <v>63</v>
      </c>
      <c r="D6" s="202" t="s">
        <v>64</v>
      </c>
      <c r="E6" s="198" t="s">
        <v>65</v>
      </c>
      <c r="F6" s="202" t="s">
        <v>66</v>
      </c>
      <c r="G6" s="202" t="s">
        <v>67</v>
      </c>
      <c r="H6" s="205" t="s">
        <v>68</v>
      </c>
      <c r="I6" s="222" t="s">
        <v>31</v>
      </c>
      <c r="J6" s="223"/>
      <c r="K6" s="222" t="s">
        <v>69</v>
      </c>
      <c r="L6" s="223"/>
      <c r="M6" s="203" t="s">
        <v>70</v>
      </c>
      <c r="N6" s="205" t="s">
        <v>71</v>
      </c>
      <c r="O6" s="217" t="s">
        <v>72</v>
      </c>
      <c r="P6" s="198" t="s">
        <v>73</v>
      </c>
      <c r="Q6" s="198" t="s">
        <v>74</v>
      </c>
      <c r="R6" s="198" t="s">
        <v>75</v>
      </c>
      <c r="S6" s="198" t="s">
        <v>76</v>
      </c>
      <c r="T6" s="205" t="s">
        <v>77</v>
      </c>
      <c r="U6" s="205"/>
      <c r="V6" s="202" t="s">
        <v>78</v>
      </c>
    </row>
    <row r="7" spans="1:37" ht="51.6" customHeight="1" x14ac:dyDescent="0.2">
      <c r="A7" s="206"/>
      <c r="B7" s="205"/>
      <c r="C7" s="206"/>
      <c r="D7" s="199"/>
      <c r="E7" s="199"/>
      <c r="F7" s="202"/>
      <c r="G7" s="202"/>
      <c r="H7" s="206"/>
      <c r="I7" s="224"/>
      <c r="J7" s="225"/>
      <c r="K7" s="224"/>
      <c r="L7" s="225"/>
      <c r="M7" s="204"/>
      <c r="N7" s="206"/>
      <c r="O7" s="205"/>
      <c r="P7" s="199"/>
      <c r="Q7" s="199"/>
      <c r="R7" s="199"/>
      <c r="S7" s="199"/>
      <c r="T7" s="38" t="s">
        <v>79</v>
      </c>
      <c r="U7" s="38" t="s">
        <v>80</v>
      </c>
      <c r="V7" s="205"/>
    </row>
    <row r="8" spans="1:37" ht="20.100000000000001" customHeight="1" x14ac:dyDescent="0.2">
      <c r="A8" s="39"/>
      <c r="B8" s="24"/>
      <c r="C8" s="24"/>
      <c r="D8" s="24"/>
      <c r="E8" s="24"/>
      <c r="F8" s="19"/>
      <c r="G8" s="19"/>
      <c r="H8" s="40"/>
      <c r="I8" s="30"/>
      <c r="J8" s="30" t="b">
        <f>IF(I8="No Realizable",1,IF(I8="Improbable",2,IF(I8="Posible",3,IF(I8="Probable",4,IF(I8="Realizable",5)))))</f>
        <v>0</v>
      </c>
      <c r="K8" s="30"/>
      <c r="L8" s="30" t="b">
        <f>IF(K8="Muy Bajo",1,IF(K8="Bajo",2,IF(K8="Moderado",3,IF(K8="Alto",4,IF(K8="Muy Alto",5)))))</f>
        <v>0</v>
      </c>
      <c r="M8" s="41">
        <f>J8*L8</f>
        <v>0</v>
      </c>
      <c r="N8" s="42"/>
      <c r="O8" s="30"/>
      <c r="P8" s="20"/>
      <c r="Q8" s="20"/>
      <c r="R8" s="43"/>
      <c r="S8" s="43"/>
      <c r="T8" s="30"/>
      <c r="U8" s="44"/>
      <c r="V8" s="30"/>
    </row>
    <row r="9" spans="1:37" ht="20.100000000000001" customHeight="1" x14ac:dyDescent="0.2">
      <c r="A9" s="45"/>
      <c r="B9" s="24"/>
      <c r="C9" s="24"/>
      <c r="D9" s="24"/>
      <c r="E9" s="24"/>
      <c r="F9" s="19"/>
      <c r="G9" s="19"/>
      <c r="H9" s="40"/>
      <c r="I9" s="30"/>
      <c r="J9" s="30"/>
      <c r="K9" s="30"/>
      <c r="L9" s="30"/>
      <c r="M9" s="41"/>
      <c r="N9" s="42"/>
      <c r="O9" s="30"/>
      <c r="P9" s="20"/>
      <c r="Q9" s="20"/>
      <c r="R9" s="43"/>
      <c r="S9" s="43"/>
      <c r="T9" s="30"/>
      <c r="U9" s="44"/>
      <c r="V9" s="30"/>
    </row>
    <row r="10" spans="1:37" ht="20.100000000000001" customHeight="1" x14ac:dyDescent="0.2">
      <c r="A10" s="45"/>
      <c r="B10" s="24"/>
      <c r="C10" s="24"/>
      <c r="D10" s="24"/>
      <c r="E10" s="24"/>
      <c r="F10" s="19"/>
      <c r="G10" s="19"/>
      <c r="H10" s="40"/>
      <c r="I10" s="30"/>
      <c r="J10" s="30"/>
      <c r="K10" s="30"/>
      <c r="L10" s="30"/>
      <c r="M10" s="41"/>
      <c r="N10" s="42"/>
      <c r="O10" s="30"/>
      <c r="P10" s="20"/>
      <c r="Q10" s="20"/>
      <c r="R10" s="43"/>
      <c r="S10" s="43"/>
      <c r="T10" s="30"/>
      <c r="U10" s="44"/>
      <c r="V10" s="30"/>
    </row>
    <row r="11" spans="1:37" ht="20.100000000000001" customHeight="1" x14ac:dyDescent="0.2">
      <c r="A11" s="45"/>
      <c r="B11" s="24"/>
      <c r="C11" s="46"/>
      <c r="D11" s="24"/>
      <c r="E11" s="46"/>
      <c r="F11" s="19"/>
      <c r="G11" s="19"/>
      <c r="H11" s="47"/>
      <c r="I11" s="30"/>
      <c r="J11" s="30"/>
      <c r="K11" s="30"/>
      <c r="L11" s="30"/>
      <c r="M11" s="41"/>
      <c r="N11" s="42"/>
      <c r="O11" s="30"/>
      <c r="P11" s="20"/>
      <c r="Q11" s="20"/>
      <c r="R11" s="43"/>
      <c r="S11" s="43"/>
      <c r="T11" s="30"/>
      <c r="U11" s="44"/>
      <c r="V11" s="30"/>
    </row>
    <row r="12" spans="1:37" ht="20.100000000000001" customHeight="1" x14ac:dyDescent="0.2">
      <c r="A12" s="45"/>
      <c r="B12" s="24"/>
      <c r="C12" s="45"/>
      <c r="D12" s="24"/>
      <c r="E12" s="45"/>
      <c r="F12" s="19"/>
      <c r="G12" s="19"/>
      <c r="H12" s="45"/>
      <c r="I12" s="30"/>
      <c r="J12" s="30"/>
      <c r="K12" s="30"/>
      <c r="L12" s="30"/>
      <c r="M12" s="41"/>
      <c r="N12" s="42"/>
      <c r="O12" s="30"/>
      <c r="P12" s="20"/>
      <c r="Q12" s="20"/>
      <c r="R12" s="43"/>
      <c r="S12" s="43"/>
      <c r="T12" s="30"/>
      <c r="U12" s="44"/>
      <c r="V12" s="30"/>
    </row>
    <row r="14" spans="1:37" x14ac:dyDescent="0.2">
      <c r="H14" s="37"/>
      <c r="K14" s="4"/>
      <c r="L14" s="4"/>
    </row>
  </sheetData>
  <mergeCells count="24">
    <mergeCell ref="D6:D7"/>
    <mergeCell ref="C6:C7"/>
    <mergeCell ref="T6:U6"/>
    <mergeCell ref="O6:O7"/>
    <mergeCell ref="P4:V5"/>
    <mergeCell ref="R6:R7"/>
    <mergeCell ref="I6:J7"/>
    <mergeCell ref="K6:L7"/>
    <mergeCell ref="A2:V2"/>
    <mergeCell ref="S6:S7"/>
    <mergeCell ref="O4:O5"/>
    <mergeCell ref="E6:E7"/>
    <mergeCell ref="F6:F7"/>
    <mergeCell ref="G6:G7"/>
    <mergeCell ref="M6:M7"/>
    <mergeCell ref="N6:N7"/>
    <mergeCell ref="P6:P7"/>
    <mergeCell ref="Q6:Q7"/>
    <mergeCell ref="V6:V7"/>
    <mergeCell ref="A6:A7"/>
    <mergeCell ref="A4:H5"/>
    <mergeCell ref="I4:N5"/>
    <mergeCell ref="B6:B7"/>
    <mergeCell ref="H6:H7"/>
  </mergeCells>
  <conditionalFormatting sqref="M8:M12">
    <cfRule type="cellIs" dxfId="49" priority="166" operator="between">
      <formula>20</formula>
      <formula>25</formula>
    </cfRule>
    <cfRule type="cellIs" dxfId="48" priority="167" operator="between">
      <formula>12</formula>
      <formula>16</formula>
    </cfRule>
    <cfRule type="cellIs" dxfId="47" priority="168" operator="between">
      <formula>8</formula>
      <formula>10</formula>
    </cfRule>
    <cfRule type="cellIs" dxfId="46" priority="169" operator="between">
      <formula>4</formula>
      <formula>6</formula>
    </cfRule>
    <cfRule type="cellIs" dxfId="45" priority="170" operator="between">
      <formula>1</formula>
      <formula>3</formula>
    </cfRule>
    <cfRule type="cellIs" dxfId="44" priority="171" operator="greaterThan">
      <formula>19</formula>
    </cfRule>
    <cfRule type="cellIs" dxfId="43" priority="172" operator="between">
      <formula>14</formula>
      <formula>19</formula>
    </cfRule>
    <cfRule type="cellIs" dxfId="42" priority="173" operator="between">
      <formula>8</formula>
      <formula>13</formula>
    </cfRule>
    <cfRule type="cellIs" dxfId="41" priority="174" operator="between">
      <formula>1</formula>
      <formula>7</formula>
    </cfRule>
  </conditionalFormatting>
  <conditionalFormatting sqref="N8:N12">
    <cfRule type="cellIs" dxfId="40" priority="1" operator="equal">
      <formula>"Muy Baja"</formula>
    </cfRule>
    <cfRule type="cellIs" dxfId="39" priority="2" operator="equal">
      <formula>"Baja"</formula>
    </cfRule>
    <cfRule type="cellIs" dxfId="38" priority="3" operator="equal">
      <formula>"Moderada"</formula>
    </cfRule>
    <cfRule type="cellIs" dxfId="37" priority="4" operator="equal">
      <formula>"Alta"</formula>
    </cfRule>
    <cfRule type="cellIs" dxfId="36" priority="5" operator="equal">
      <formula>"Muy Alta"</formula>
    </cfRule>
    <cfRule type="cellIs" dxfId="35" priority="9" operator="equal">
      <formula>"Baja"</formula>
    </cfRule>
    <cfRule type="cellIs" dxfId="34" priority="10" operator="equal">
      <formula>"Muy Alta"</formula>
    </cfRule>
    <cfRule type="cellIs" dxfId="33" priority="13" operator="equal">
      <formula>"Alto"</formula>
    </cfRule>
    <cfRule type="cellIs" dxfId="32" priority="14" operator="equal">
      <formula>"Moderado"</formula>
    </cfRule>
    <cfRule type="cellIs" dxfId="31" priority="15" operator="equal">
      <formula>"Bajo"</formula>
    </cfRule>
  </conditionalFormatting>
  <conditionalFormatting sqref="N8:O12">
    <cfRule type="cellIs" dxfId="30" priority="11" operator="equal">
      <formula>"Alto"</formula>
    </cfRule>
    <cfRule type="cellIs" dxfId="29" priority="16" operator="equal">
      <formula>"Muy Bajo"</formula>
    </cfRule>
    <cfRule type="cellIs" dxfId="28" priority="17" operator="equal">
      <formula>"Bajo"</formula>
    </cfRule>
    <cfRule type="cellIs" dxfId="27" priority="18" operator="equal">
      <formula>"Medio"</formula>
    </cfRule>
    <cfRule type="cellIs" dxfId="26" priority="20" operator="equal">
      <formula>"Muy Alto"</formula>
    </cfRule>
  </conditionalFormatting>
  <dataValidations count="7">
    <dataValidation type="list" allowBlank="1" showInputMessage="1" showErrorMessage="1" sqref="O8:O12" xr:uid="{00000000-0002-0000-0200-000000000000}">
      <formula1>"Explotar, Compartir, No Implementar"</formula1>
    </dataValidation>
    <dataValidation type="list" allowBlank="1" showInputMessage="1" showErrorMessage="1" sqref="K8:K12" xr:uid="{00000000-0002-0000-0200-000001000000}">
      <formula1>"Muy Bajo, Bajo, Moderado, Alto, Muy Alto"</formula1>
    </dataValidation>
    <dataValidation type="list" allowBlank="1" showInputMessage="1" showErrorMessage="1" sqref="T8:T12" xr:uid="{00000000-0002-0000-0200-000002000000}">
      <formula1>"Por Iniciar, En Proceso, Culminado"</formula1>
    </dataValidation>
    <dataValidation type="list" allowBlank="1" showInputMessage="1" showErrorMessage="1" sqref="I8:I12" xr:uid="{00000000-0002-0000-0200-000003000000}">
      <formula1>"No Realizable, Improbable, Posible, Probable, Realizable"</formula1>
    </dataValidation>
    <dataValidation type="list" allowBlank="1" showInputMessage="1" showErrorMessage="1" sqref="N8:N12" xr:uid="{00000000-0002-0000-0200-000004000000}">
      <formula1>"Alta, Baja, Moderada, Muy Alta"</formula1>
    </dataValidation>
    <dataValidation type="list" allowBlank="1" showInputMessage="1" showErrorMessage="1" sqref="O8:O12" xr:uid="{00000000-0002-0000-0200-000005000000}">
      <formula1>"Alto, Bajo, Medio, Muy Alto"</formula1>
    </dataValidation>
    <dataValidation type="list" allowBlank="1" showInputMessage="1" showErrorMessage="1" sqref="B8:B12" xr:uid="{FD6AAB4A-0D73-4342-AF62-4CBB1EC0BAB2}">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E0427EF6-9F14-4DB2-AF46-D22B4B0AD3EA}">
          <x14:formula1>
            <xm:f>Contexto_y_PI!$D$5:$D$34</xm:f>
          </x14:formula1>
          <xm:sqref>G8:G12</xm:sqref>
        </x14:dataValidation>
        <x14:dataValidation type="list" allowBlank="1" showInputMessage="1" showErrorMessage="1" xr:uid="{669FFAF2-50F1-4AC7-A096-A14158696173}">
          <x14:formula1>
            <xm:f>Contexto_y_PI!$B$5:$B$29</xm:f>
          </x14:formula1>
          <xm:sqref>F8:F12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012B-9F4C-4B9A-9B67-778E78DB980A}">
  <dimension ref="B4:D29"/>
  <sheetViews>
    <sheetView showGridLines="0" zoomScaleNormal="100" workbookViewId="0">
      <selection activeCell="D16" sqref="D16"/>
    </sheetView>
  </sheetViews>
  <sheetFormatPr baseColWidth="10" defaultColWidth="11.42578125" defaultRowHeight="15" x14ac:dyDescent="0.25"/>
  <cols>
    <col min="2" max="2" width="43.85546875" customWidth="1"/>
    <col min="4" max="4" width="73.42578125" customWidth="1"/>
  </cols>
  <sheetData>
    <row r="4" spans="2:4" x14ac:dyDescent="0.25">
      <c r="B4" s="13" t="s">
        <v>66</v>
      </c>
      <c r="D4" s="13" t="s">
        <v>67</v>
      </c>
    </row>
    <row r="5" spans="2:4" ht="38.25" x14ac:dyDescent="0.25">
      <c r="B5" s="7" t="s">
        <v>81</v>
      </c>
      <c r="D5" s="7" t="s">
        <v>82</v>
      </c>
    </row>
    <row r="6" spans="2:4" ht="38.25" x14ac:dyDescent="0.25">
      <c r="B6" s="7" t="s">
        <v>83</v>
      </c>
      <c r="D6" s="7" t="s">
        <v>84</v>
      </c>
    </row>
    <row r="7" spans="2:4" ht="25.5" x14ac:dyDescent="0.25">
      <c r="B7" s="7" t="s">
        <v>85</v>
      </c>
      <c r="D7" s="7" t="s">
        <v>86</v>
      </c>
    </row>
    <row r="8" spans="2:4" x14ac:dyDescent="0.25">
      <c r="B8" s="7" t="s">
        <v>87</v>
      </c>
      <c r="D8" s="7" t="s">
        <v>88</v>
      </c>
    </row>
    <row r="9" spans="2:4" ht="25.5" x14ac:dyDescent="0.25">
      <c r="B9" s="7" t="s">
        <v>89</v>
      </c>
      <c r="D9" s="7" t="s">
        <v>90</v>
      </c>
    </row>
    <row r="10" spans="2:4" ht="25.5" x14ac:dyDescent="0.25">
      <c r="B10" s="7" t="s">
        <v>91</v>
      </c>
      <c r="D10" s="7" t="s">
        <v>92</v>
      </c>
    </row>
    <row r="11" spans="2:4" ht="25.5" x14ac:dyDescent="0.25">
      <c r="B11" s="7" t="s">
        <v>93</v>
      </c>
      <c r="D11" s="7" t="s">
        <v>94</v>
      </c>
    </row>
    <row r="12" spans="2:4" ht="25.5" x14ac:dyDescent="0.25">
      <c r="B12" s="7" t="s">
        <v>95</v>
      </c>
      <c r="D12" s="7" t="s">
        <v>96</v>
      </c>
    </row>
    <row r="13" spans="2:4" ht="26.25" x14ac:dyDescent="0.25">
      <c r="B13" s="8" t="s">
        <v>97</v>
      </c>
    </row>
    <row r="14" spans="2:4" ht="25.5" x14ac:dyDescent="0.25">
      <c r="B14" s="7" t="s">
        <v>98</v>
      </c>
    </row>
    <row r="15" spans="2:4" ht="38.25" x14ac:dyDescent="0.25">
      <c r="B15" s="7" t="s">
        <v>99</v>
      </c>
    </row>
    <row r="16" spans="2:4" ht="51" x14ac:dyDescent="0.25">
      <c r="B16" s="7" t="s">
        <v>100</v>
      </c>
    </row>
    <row r="17" spans="2:2" ht="38.25" x14ac:dyDescent="0.25">
      <c r="B17" s="7" t="s">
        <v>101</v>
      </c>
    </row>
    <row r="18" spans="2:2" ht="25.5" x14ac:dyDescent="0.25">
      <c r="B18" s="7" t="s">
        <v>102</v>
      </c>
    </row>
    <row r="19" spans="2:2" ht="25.5" x14ac:dyDescent="0.25">
      <c r="B19" s="7" t="s">
        <v>103</v>
      </c>
    </row>
    <row r="20" spans="2:2" ht="25.5" x14ac:dyDescent="0.25">
      <c r="B20" s="7" t="s">
        <v>104</v>
      </c>
    </row>
    <row r="21" spans="2:2" ht="25.5" x14ac:dyDescent="0.25">
      <c r="B21" s="7" t="s">
        <v>105</v>
      </c>
    </row>
    <row r="22" spans="2:2" ht="38.25" x14ac:dyDescent="0.25">
      <c r="B22" s="7" t="s">
        <v>106</v>
      </c>
    </row>
    <row r="23" spans="2:2" ht="25.5" x14ac:dyDescent="0.25">
      <c r="B23" s="7" t="s">
        <v>107</v>
      </c>
    </row>
    <row r="24" spans="2:2" ht="25.5" x14ac:dyDescent="0.25">
      <c r="B24" s="7" t="s">
        <v>108</v>
      </c>
    </row>
    <row r="25" spans="2:2" ht="38.25" x14ac:dyDescent="0.25">
      <c r="B25" s="7" t="s">
        <v>109</v>
      </c>
    </row>
    <row r="26" spans="2:2" ht="25.5" x14ac:dyDescent="0.25">
      <c r="B26" s="7" t="s">
        <v>110</v>
      </c>
    </row>
    <row r="27" spans="2:2" ht="38.25" x14ac:dyDescent="0.25">
      <c r="B27" s="7" t="s">
        <v>111</v>
      </c>
    </row>
    <row r="28" spans="2:2" ht="25.5" x14ac:dyDescent="0.25">
      <c r="B28" s="7" t="s">
        <v>112</v>
      </c>
    </row>
    <row r="29" spans="2:2" ht="25.5" x14ac:dyDescent="0.25">
      <c r="B29" s="7" t="s">
        <v>113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B6229-C3D1-FA41-BBDA-0D8C6F425C83}">
  <sheetPr>
    <pageSetUpPr fitToPage="1"/>
  </sheetPr>
  <dimension ref="A1:AG31"/>
  <sheetViews>
    <sheetView showGridLines="0" zoomScale="55" zoomScaleNormal="55" workbookViewId="0">
      <selection activeCell="AC14" sqref="AC14"/>
    </sheetView>
  </sheetViews>
  <sheetFormatPr baseColWidth="10" defaultColWidth="9.140625" defaultRowHeight="15" x14ac:dyDescent="0.25"/>
  <cols>
    <col min="1" max="1" width="19.7109375" customWidth="1"/>
    <col min="2" max="2" width="21" customWidth="1"/>
    <col min="3" max="3" width="11.140625" style="1" customWidth="1"/>
    <col min="4" max="4" width="23.7109375" style="10" customWidth="1"/>
    <col min="5" max="5" width="21" style="1" customWidth="1"/>
    <col min="6" max="6" width="14.140625" style="1" customWidth="1"/>
    <col min="7" max="7" width="30" customWidth="1"/>
    <col min="8" max="8" width="41.28515625" customWidth="1"/>
    <col min="9" max="9" width="20.7109375" bestFit="1" customWidth="1"/>
    <col min="10" max="11" width="11.7109375" customWidth="1"/>
    <col min="12" max="12" width="16.140625" customWidth="1"/>
    <col min="13" max="13" width="10" bestFit="1" customWidth="1"/>
    <col min="14" max="14" width="5.42578125" customWidth="1"/>
    <col min="15" max="15" width="7.85546875" customWidth="1"/>
    <col min="16" max="16" width="4.28515625" customWidth="1"/>
    <col min="17" max="17" width="10.42578125" customWidth="1"/>
    <col min="18" max="19" width="12.42578125" customWidth="1"/>
    <col min="20" max="20" width="12.28515625" customWidth="1"/>
    <col min="21" max="21" width="8.7109375" customWidth="1"/>
    <col min="22" max="22" width="11" customWidth="1"/>
    <col min="23" max="23" width="9.140625" customWidth="1"/>
    <col min="24" max="24" width="10.85546875" customWidth="1"/>
    <col min="25" max="25" width="9.140625" customWidth="1"/>
    <col min="26" max="26" width="11.7109375" customWidth="1"/>
    <col min="27" max="27" width="9.140625" customWidth="1"/>
    <col min="28" max="28" width="10.42578125" customWidth="1"/>
    <col min="29" max="29" width="9.140625" customWidth="1"/>
    <col min="30" max="30" width="8.7109375" customWidth="1"/>
    <col min="31" max="31" width="11.85546875" customWidth="1"/>
    <col min="32" max="32" width="9.140625" customWidth="1"/>
    <col min="33" max="33" width="13.7109375" customWidth="1"/>
  </cols>
  <sheetData>
    <row r="1" spans="1:33" s="15" customFormat="1" ht="30" customHeight="1" x14ac:dyDescent="0.25">
      <c r="A1" s="189"/>
      <c r="B1" s="189"/>
      <c r="C1" s="189"/>
      <c r="D1" s="189"/>
      <c r="E1" s="189"/>
      <c r="F1" s="193" t="s">
        <v>5</v>
      </c>
      <c r="G1" s="194"/>
      <c r="H1" s="194"/>
      <c r="I1" s="195"/>
      <c r="J1" s="193" t="s">
        <v>6</v>
      </c>
      <c r="K1" s="194"/>
      <c r="L1" s="194"/>
      <c r="M1" s="194"/>
      <c r="N1" s="194"/>
      <c r="O1" s="194"/>
      <c r="P1" s="194"/>
      <c r="Q1" s="194"/>
      <c r="R1" s="194"/>
      <c r="S1" s="194"/>
      <c r="T1" s="194"/>
      <c r="U1" s="194"/>
      <c r="V1" s="194"/>
      <c r="W1" s="194"/>
      <c r="X1" s="194"/>
      <c r="Y1" s="194"/>
      <c r="Z1" s="194"/>
      <c r="AA1" s="194"/>
      <c r="AB1" s="194"/>
      <c r="AC1" s="194"/>
      <c r="AD1" s="194"/>
      <c r="AE1" s="194"/>
      <c r="AF1" s="194"/>
      <c r="AG1" s="195"/>
    </row>
    <row r="2" spans="1:33" s="15" customFormat="1" ht="30" customHeight="1" x14ac:dyDescent="0.25">
      <c r="A2" s="189"/>
      <c r="B2" s="189"/>
      <c r="C2" s="189"/>
      <c r="D2" s="189"/>
      <c r="E2" s="189"/>
      <c r="F2" s="190" t="s">
        <v>7</v>
      </c>
      <c r="G2" s="190"/>
      <c r="H2" s="196"/>
      <c r="I2" s="196"/>
      <c r="J2" s="196"/>
      <c r="K2" s="196"/>
      <c r="L2" s="196"/>
      <c r="M2" s="196"/>
      <c r="N2" s="196"/>
      <c r="O2" s="196"/>
      <c r="P2" s="196"/>
      <c r="Q2" s="196"/>
      <c r="R2" s="196"/>
      <c r="S2" s="196"/>
      <c r="T2" s="196"/>
      <c r="U2" s="196"/>
      <c r="V2" s="196"/>
      <c r="W2" s="196"/>
      <c r="X2" s="196"/>
      <c r="Y2" s="196"/>
      <c r="Z2" s="196"/>
      <c r="AA2" s="196"/>
      <c r="AB2" s="196"/>
      <c r="AC2" s="196"/>
      <c r="AD2" s="196"/>
      <c r="AE2" s="196"/>
      <c r="AF2" s="196"/>
      <c r="AG2" s="196"/>
    </row>
    <row r="3" spans="1:33" s="15" customFormat="1" ht="30" customHeight="1" x14ac:dyDescent="0.25">
      <c r="A3" s="189"/>
      <c r="B3" s="189"/>
      <c r="C3" s="189"/>
      <c r="D3" s="189"/>
      <c r="E3" s="189"/>
      <c r="F3" s="191" t="s">
        <v>9</v>
      </c>
      <c r="G3" s="191"/>
      <c r="H3" s="193"/>
      <c r="I3" s="195"/>
      <c r="J3" s="193" t="s">
        <v>10</v>
      </c>
      <c r="K3" s="194"/>
      <c r="L3" s="194"/>
      <c r="M3" s="194"/>
      <c r="N3" s="194"/>
      <c r="O3" s="194"/>
      <c r="P3" s="194"/>
      <c r="Q3" s="194"/>
      <c r="R3" s="194"/>
      <c r="S3" s="194"/>
      <c r="T3" s="194"/>
      <c r="U3" s="194"/>
      <c r="V3" s="194"/>
      <c r="W3" s="194"/>
      <c r="X3" s="194"/>
      <c r="Y3" s="194"/>
      <c r="Z3" s="194"/>
      <c r="AA3" s="194"/>
      <c r="AB3" s="194"/>
      <c r="AC3" s="194"/>
      <c r="AD3" s="194"/>
      <c r="AE3" s="194"/>
      <c r="AF3" s="194"/>
      <c r="AG3" s="195"/>
    </row>
    <row r="4" spans="1:33" x14ac:dyDescent="0.25">
      <c r="C4"/>
    </row>
    <row r="5" spans="1:33" ht="27.75" x14ac:dyDescent="0.4">
      <c r="A5" s="192" t="s">
        <v>114</v>
      </c>
      <c r="B5" s="192"/>
      <c r="C5" s="192"/>
      <c r="D5" s="192"/>
      <c r="E5" s="192"/>
      <c r="F5" s="192"/>
      <c r="G5" s="192"/>
      <c r="H5" s="192"/>
      <c r="I5" s="192"/>
      <c r="J5" s="192"/>
      <c r="K5" s="192"/>
      <c r="L5" s="192"/>
      <c r="M5" s="192"/>
      <c r="N5" s="192"/>
      <c r="O5" s="192"/>
      <c r="P5" s="192"/>
      <c r="Q5" s="192"/>
      <c r="R5" s="192"/>
      <c r="S5" s="192"/>
      <c r="T5" s="192"/>
      <c r="U5" s="192"/>
      <c r="V5" s="192"/>
      <c r="W5" s="192"/>
      <c r="X5" s="192"/>
      <c r="Y5" s="192"/>
      <c r="Z5" s="192"/>
      <c r="AA5" s="192"/>
      <c r="AB5" s="192"/>
      <c r="AC5" s="192"/>
      <c r="AD5" s="192"/>
      <c r="AE5" s="192"/>
      <c r="AF5" s="192"/>
      <c r="AG5" s="192"/>
    </row>
    <row r="6" spans="1:33" ht="26.25" x14ac:dyDescent="0.4">
      <c r="A6" s="11"/>
      <c r="B6" s="11"/>
      <c r="C6" s="11"/>
      <c r="D6" s="11"/>
      <c r="E6" s="11"/>
      <c r="F6" s="11"/>
      <c r="G6" s="11"/>
    </row>
    <row r="7" spans="1:33" s="4" customFormat="1" ht="20.100000000000001" customHeight="1" x14ac:dyDescent="0.25">
      <c r="A7" s="16" t="s">
        <v>11</v>
      </c>
      <c r="B7" s="109"/>
      <c r="C7" s="17"/>
      <c r="D7" s="16" t="s">
        <v>12</v>
      </c>
      <c r="E7" s="109"/>
      <c r="F7" s="17"/>
      <c r="G7" s="17"/>
    </row>
    <row r="8" spans="1:33" s="4" customFormat="1" ht="20.100000000000001" customHeight="1" x14ac:dyDescent="0.25">
      <c r="A8" s="16" t="s">
        <v>13</v>
      </c>
      <c r="B8" s="18"/>
      <c r="C8" s="17"/>
      <c r="D8" s="16" t="s">
        <v>14</v>
      </c>
      <c r="E8" s="18"/>
      <c r="F8" s="17"/>
      <c r="G8" s="17"/>
    </row>
    <row r="9" spans="1:33" ht="15.75" thickBot="1" x14ac:dyDescent="0.3">
      <c r="C9"/>
    </row>
    <row r="10" spans="1:33" ht="20.100000000000001" customHeight="1" x14ac:dyDescent="0.25">
      <c r="A10" s="156" t="s">
        <v>15</v>
      </c>
      <c r="B10" s="157"/>
      <c r="C10" s="157"/>
      <c r="D10" s="157"/>
      <c r="E10" s="157"/>
      <c r="F10" s="157"/>
      <c r="G10" s="157"/>
      <c r="H10" s="255" t="s">
        <v>115</v>
      </c>
      <c r="I10" s="255"/>
      <c r="J10" s="255"/>
      <c r="K10" s="255"/>
      <c r="L10" s="255"/>
      <c r="M10" s="255"/>
      <c r="N10" s="255"/>
      <c r="O10" s="255"/>
      <c r="P10" s="255"/>
      <c r="Q10" s="255"/>
      <c r="R10" s="256"/>
      <c r="S10" s="259" t="s">
        <v>116</v>
      </c>
      <c r="T10" s="260"/>
      <c r="U10" s="260"/>
      <c r="V10" s="260"/>
      <c r="W10" s="260"/>
      <c r="X10" s="260"/>
      <c r="Y10" s="260"/>
      <c r="Z10" s="260"/>
      <c r="AA10" s="260"/>
      <c r="AB10" s="260"/>
      <c r="AC10" s="260"/>
      <c r="AD10" s="260"/>
      <c r="AE10" s="260"/>
      <c r="AF10" s="260"/>
      <c r="AG10" s="261"/>
    </row>
    <row r="11" spans="1:33" ht="18" customHeight="1" thickBot="1" x14ac:dyDescent="0.3">
      <c r="A11" s="158"/>
      <c r="B11" s="159"/>
      <c r="C11" s="159"/>
      <c r="D11" s="159"/>
      <c r="E11" s="159"/>
      <c r="F11" s="159"/>
      <c r="G11" s="159"/>
      <c r="H11" s="257"/>
      <c r="I11" s="257"/>
      <c r="J11" s="257"/>
      <c r="K11" s="257"/>
      <c r="L11" s="257"/>
      <c r="M11" s="257"/>
      <c r="N11" s="257"/>
      <c r="O11" s="257"/>
      <c r="P11" s="257"/>
      <c r="Q11" s="257"/>
      <c r="R11" s="258"/>
      <c r="S11" s="262"/>
      <c r="T11" s="263"/>
      <c r="U11" s="263"/>
      <c r="V11" s="263"/>
      <c r="W11" s="263"/>
      <c r="X11" s="264"/>
      <c r="Y11" s="264"/>
      <c r="Z11" s="264"/>
      <c r="AA11" s="264"/>
      <c r="AB11" s="264"/>
      <c r="AC11" s="264"/>
      <c r="AD11" s="264"/>
      <c r="AE11" s="264"/>
      <c r="AF11" s="263"/>
      <c r="AG11" s="265"/>
    </row>
    <row r="12" spans="1:33" ht="41.45" customHeight="1" x14ac:dyDescent="0.25">
      <c r="A12" s="254" t="s">
        <v>18</v>
      </c>
      <c r="B12" s="160" t="s">
        <v>19</v>
      </c>
      <c r="C12" s="160" t="s">
        <v>20</v>
      </c>
      <c r="D12" s="160" t="s">
        <v>21</v>
      </c>
      <c r="E12" s="160" t="s">
        <v>22</v>
      </c>
      <c r="F12" s="180" t="s">
        <v>36</v>
      </c>
      <c r="G12" s="253" t="s">
        <v>117</v>
      </c>
      <c r="H12" s="251" t="s">
        <v>73</v>
      </c>
      <c r="I12" s="251" t="s">
        <v>74</v>
      </c>
      <c r="J12" s="226" t="s">
        <v>75</v>
      </c>
      <c r="K12" s="226" t="s">
        <v>76</v>
      </c>
      <c r="L12" s="226" t="s">
        <v>118</v>
      </c>
      <c r="M12" s="228" t="s">
        <v>119</v>
      </c>
      <c r="N12" s="229"/>
      <c r="O12" s="229"/>
      <c r="P12" s="125"/>
      <c r="Q12" s="230" t="s">
        <v>34</v>
      </c>
      <c r="R12" s="231" t="s">
        <v>120</v>
      </c>
      <c r="S12" s="233" t="s">
        <v>121</v>
      </c>
      <c r="T12" s="247" t="s">
        <v>28</v>
      </c>
      <c r="U12" s="248"/>
      <c r="V12" s="242" t="s">
        <v>31</v>
      </c>
      <c r="W12" s="243"/>
      <c r="X12" s="246" t="s">
        <v>29</v>
      </c>
      <c r="Y12" s="246"/>
      <c r="Z12" s="246"/>
      <c r="AA12" s="246"/>
      <c r="AB12" s="246"/>
      <c r="AC12" s="246"/>
      <c r="AD12" s="235" t="s">
        <v>69</v>
      </c>
      <c r="AE12" s="235"/>
      <c r="AF12" s="237" t="s">
        <v>34</v>
      </c>
      <c r="AG12" s="238" t="s">
        <v>122</v>
      </c>
    </row>
    <row r="13" spans="1:33" s="12" customFormat="1" ht="105" customHeight="1" x14ac:dyDescent="0.25">
      <c r="A13" s="254"/>
      <c r="B13" s="160"/>
      <c r="C13" s="160"/>
      <c r="D13" s="160"/>
      <c r="E13" s="160"/>
      <c r="F13" s="181"/>
      <c r="G13" s="253"/>
      <c r="H13" s="252"/>
      <c r="I13" s="252"/>
      <c r="J13" s="227"/>
      <c r="K13" s="227"/>
      <c r="L13" s="227"/>
      <c r="M13" s="240" t="s">
        <v>31</v>
      </c>
      <c r="N13" s="241"/>
      <c r="O13" s="240" t="s">
        <v>69</v>
      </c>
      <c r="P13" s="241"/>
      <c r="Q13" s="230"/>
      <c r="R13" s="232"/>
      <c r="S13" s="234"/>
      <c r="T13" s="249"/>
      <c r="U13" s="250"/>
      <c r="V13" s="244"/>
      <c r="W13" s="245"/>
      <c r="X13" s="124" t="s">
        <v>37</v>
      </c>
      <c r="Y13" s="114" t="s">
        <v>38</v>
      </c>
      <c r="Z13" s="124" t="s">
        <v>39</v>
      </c>
      <c r="AA13" s="114" t="s">
        <v>40</v>
      </c>
      <c r="AB13" s="119" t="s">
        <v>41</v>
      </c>
      <c r="AC13" s="114" t="s">
        <v>42</v>
      </c>
      <c r="AD13" s="235"/>
      <c r="AE13" s="236"/>
      <c r="AF13" s="237"/>
      <c r="AG13" s="239"/>
    </row>
    <row r="14" spans="1:33" s="12" customFormat="1" ht="63.75" customHeight="1" x14ac:dyDescent="0.25">
      <c r="A14" s="147"/>
      <c r="B14" s="46"/>
      <c r="C14" s="46"/>
      <c r="D14" s="46"/>
      <c r="E14" s="46"/>
      <c r="F14" s="144"/>
      <c r="G14" s="141"/>
      <c r="H14" s="20"/>
      <c r="I14" s="19"/>
      <c r="J14" s="22"/>
      <c r="K14" s="22"/>
      <c r="L14" s="22"/>
      <c r="M14" s="19"/>
      <c r="N14" s="19" t="b">
        <f>IF(M14="Raro",1,IF(M14="Improbable",2,IF(M14="Posible",3,IF(M14="Probable",4,IF(M14="Casi Cierto",5)))))</f>
        <v>0</v>
      </c>
      <c r="O14" s="19"/>
      <c r="P14" s="19" t="b">
        <f>IF(O14="Muy Bajo",1,IF(O14="Bajo",2,IF(O14="Moderado",3,IF(O14="Alto",4,IF(O14="Muy Alto",5)))))</f>
        <v>0</v>
      </c>
      <c r="Q14" s="23">
        <f>N14*P14</f>
        <v>0</v>
      </c>
      <c r="R14" s="139" t="str">
        <f>IF(Q14&gt;=20,"Muy Alto",IF(Q14&gt;=12,"Alto",IF(Q14&gt;=8,"Medio",IF(Q14&gt;=4,"Bajo","Muy Bajo"))))</f>
        <v>Muy Bajo</v>
      </c>
      <c r="S14" s="140"/>
      <c r="T14" s="19"/>
      <c r="U14" s="19" t="e">
        <f>VLOOKUP(T14,Controles!$C$7:$D$9,2,0)</f>
        <v>#N/A</v>
      </c>
      <c r="V14" s="19"/>
      <c r="W14" s="19" t="b">
        <f t="shared" ref="W14" si="0">IF(V14="Raro",1,IF(V14="Improbable",2,IF(V14="Posible",3,IF(V14="Probable",4,IF(V14="Casi Cierto",5)))))</f>
        <v>0</v>
      </c>
      <c r="X14" s="116"/>
      <c r="Y14" s="116" t="b">
        <f t="shared" ref="Y14" si="1">IF(X14="Muy Bajo",1,IF(X14="Bajo",2,IF(X14="Moderado",3,IF(X14="Alto",4,IF(X14="Muy Alto",5)))))</f>
        <v>0</v>
      </c>
      <c r="Z14" s="116"/>
      <c r="AA14" s="116" t="b">
        <f t="shared" ref="AA14" si="2">IF(Z14="Muy Bajo",1,IF(Z14="Bajo",2,IF(Z14="Moderado",3,IF(Z14="Alto",4,IF(Z14="Muy Alto",5)))))</f>
        <v>0</v>
      </c>
      <c r="AB14" s="116"/>
      <c r="AC14" s="116" t="b">
        <f t="shared" ref="AC14" si="3">IF(AB14="Muy Bajo",1,IF(AB14="Bajo",2,IF(AB14="Moderado",3,IF(AB14="Alto",4,IF(AB14="Muy Alto",5)))))</f>
        <v>0</v>
      </c>
      <c r="AD14" s="117" t="e">
        <f>ROUND(AVERAGE(Y14:AC14),0)</f>
        <v>#DIV/0!</v>
      </c>
      <c r="AE14" s="116" t="e">
        <f>IF(AD14=1,"Muy Bajo",IF(AD14=2,"Bajo",IF(AD14=3,"Moderado",IF(AD14=4,"Alto",IF(AD14=5,"Muy Alto")))))</f>
        <v>#DIV/0!</v>
      </c>
      <c r="AF14" s="23" t="e">
        <f>W14*AD14</f>
        <v>#DIV/0!</v>
      </c>
      <c r="AG14" s="126" t="e">
        <f t="shared" ref="AG14" si="4">IF(AF14&gt;=20,"Muy Alto",IF(AF14&gt;=12,"Alto",IF(AF14&gt;=8,"Medio",IF(AF14&gt;=4,"Bajo","Muy Bajo"))))</f>
        <v>#DIV/0!</v>
      </c>
    </row>
    <row r="15" spans="1:33" s="12" customFormat="1" ht="53.25" customHeight="1" x14ac:dyDescent="0.25">
      <c r="A15" s="148"/>
      <c r="B15" s="150"/>
      <c r="C15" s="150"/>
      <c r="D15" s="150"/>
      <c r="E15" s="150"/>
      <c r="F15" s="145"/>
      <c r="G15" s="142"/>
      <c r="H15" s="20"/>
      <c r="I15" s="19"/>
      <c r="J15" s="22"/>
      <c r="K15" s="22"/>
      <c r="L15" s="22"/>
      <c r="M15" s="19"/>
      <c r="N15" s="19" t="b">
        <f>IF(M15="Raro",1,IF(M15="Improbable",2,IF(M15="Posible",3,IF(M15="Probable",4,IF(M15="Casi Cierto",5)))))</f>
        <v>0</v>
      </c>
      <c r="O15" s="19"/>
      <c r="P15" s="19" t="b">
        <f>IF(O15="Muy Bajo",1,IF(O15="Bajo",2,IF(O15="Moderado",3,IF(O15="Alto",4,IF(O15="Muy Alto",5)))))</f>
        <v>0</v>
      </c>
      <c r="Q15" s="23">
        <f>N15*P15</f>
        <v>0</v>
      </c>
      <c r="R15" s="139" t="str">
        <f>IF(Q15&gt;=20,"Muy Alto",IF(Q15&gt;=12,"Alto",IF(Q15&gt;=8,"Medio",IF(Q15&gt;=4,"Bajo","Muy Bajo"))))</f>
        <v>Muy Bajo</v>
      </c>
      <c r="S15" s="140"/>
      <c r="T15" s="19"/>
      <c r="U15" s="19" t="e">
        <f>VLOOKUP(T15,Controles!$C$7:$D$9,2,0)</f>
        <v>#N/A</v>
      </c>
      <c r="V15" s="19"/>
      <c r="W15" s="19" t="b">
        <f t="shared" ref="W15" si="5">IF(V15="Raro",1,IF(V15="Improbable",2,IF(V15="Posible",3,IF(V15="Probable",4,IF(V15="Casi Cierto",5)))))</f>
        <v>0</v>
      </c>
      <c r="X15" s="116"/>
      <c r="Y15" s="116" t="b">
        <f t="shared" ref="Y15" si="6">IF(X15="Muy Bajo",1,IF(X15="Bajo",2,IF(X15="Moderado",3,IF(X15="Alto",4,IF(X15="Muy Alto",5)))))</f>
        <v>0</v>
      </c>
      <c r="Z15" s="116"/>
      <c r="AA15" s="116" t="b">
        <f t="shared" ref="AA15" si="7">IF(Z15="Muy Bajo",1,IF(Z15="Bajo",2,IF(Z15="Moderado",3,IF(Z15="Alto",4,IF(Z15="Muy Alto",5)))))</f>
        <v>0</v>
      </c>
      <c r="AB15" s="116"/>
      <c r="AC15" s="116" t="b">
        <f t="shared" ref="AC15" si="8">IF(AB15="Muy Bajo",1,IF(AB15="Bajo",2,IF(AB15="Moderado",3,IF(AB15="Alto",4,IF(AB15="Muy Alto",5)))))</f>
        <v>0</v>
      </c>
      <c r="AD15" s="117" t="e">
        <f>ROUND(AVERAGE(Y15:AC15),0)</f>
        <v>#DIV/0!</v>
      </c>
      <c r="AE15" s="116" t="e">
        <f>IF(AD15=1,"Muy Bajo",IF(AD15=2,"Bajo",IF(AD15=3,"Moderado",IF(AD15=4,"Alto",IF(AD15=5,"Muy Alto")))))</f>
        <v>#DIV/0!</v>
      </c>
      <c r="AF15" s="23" t="e">
        <f>W15*AD15</f>
        <v>#DIV/0!</v>
      </c>
      <c r="AG15" s="126" t="e">
        <f t="shared" ref="AG15" si="9">IF(AF15&gt;=20,"Muy Alto",IF(AF15&gt;=12,"Alto",IF(AF15&gt;=8,"Medio",IF(AF15&gt;=4,"Bajo","Muy Bajo"))))</f>
        <v>#DIV/0!</v>
      </c>
    </row>
    <row r="16" spans="1:33" s="12" customFormat="1" ht="54" customHeight="1" x14ac:dyDescent="0.25">
      <c r="A16" s="149"/>
      <c r="B16" s="151"/>
      <c r="C16" s="151"/>
      <c r="D16" s="151"/>
      <c r="E16" s="151"/>
      <c r="F16" s="146"/>
      <c r="G16" s="143"/>
      <c r="H16" s="20"/>
      <c r="I16" s="19"/>
      <c r="J16" s="22"/>
      <c r="K16" s="22"/>
      <c r="L16" s="22"/>
      <c r="M16" s="19"/>
      <c r="N16" s="19" t="b">
        <f>IF(M16="Raro",1,IF(M16="Improbable",2,IF(M16="Posible",3,IF(M16="Probable",4,IF(M16="Casi Cierto",5)))))</f>
        <v>0</v>
      </c>
      <c r="O16" s="19"/>
      <c r="P16" s="19" t="b">
        <f>IF(O16="Muy Bajo",1,IF(O16="Bajo",2,IF(O16="Moderado",3,IF(O16="Alto",4,IF(O16="Muy Alto",5)))))</f>
        <v>0</v>
      </c>
      <c r="Q16" s="23">
        <f>N16*P16</f>
        <v>0</v>
      </c>
      <c r="R16" s="139" t="str">
        <f>IF(Q16&gt;=20,"Muy Alto",IF(Q16&gt;=12,"Alto",IF(Q16&gt;=8,"Medio",IF(Q16&gt;=4,"Bajo","Muy Bajo"))))</f>
        <v>Muy Bajo</v>
      </c>
      <c r="S16" s="140"/>
      <c r="T16" s="19"/>
      <c r="U16" s="19" t="e">
        <f>VLOOKUP(T16,Controles!$C$7:$D$9,2,0)</f>
        <v>#N/A</v>
      </c>
      <c r="V16" s="19"/>
      <c r="W16" s="19" t="b">
        <f t="shared" ref="W16" si="10">IF(V16="Raro",1,IF(V16="Improbable",2,IF(V16="Posible",3,IF(V16="Probable",4,IF(V16="Casi Cierto",5)))))</f>
        <v>0</v>
      </c>
      <c r="X16" s="116"/>
      <c r="Y16" s="116" t="b">
        <f t="shared" ref="Y16" si="11">IF(X16="Muy Bajo",1,IF(X16="Bajo",2,IF(X16="Moderado",3,IF(X16="Alto",4,IF(X16="Muy Alto",5)))))</f>
        <v>0</v>
      </c>
      <c r="Z16" s="116"/>
      <c r="AA16" s="116" t="b">
        <f t="shared" ref="AA16" si="12">IF(Z16="Muy Bajo",1,IF(Z16="Bajo",2,IF(Z16="Moderado",3,IF(Z16="Alto",4,IF(Z16="Muy Alto",5)))))</f>
        <v>0</v>
      </c>
      <c r="AB16" s="116"/>
      <c r="AC16" s="116" t="b">
        <f t="shared" ref="AC16" si="13">IF(AB16="Muy Bajo",1,IF(AB16="Bajo",2,IF(AB16="Moderado",3,IF(AB16="Alto",4,IF(AB16="Muy Alto",5)))))</f>
        <v>0</v>
      </c>
      <c r="AD16" s="117" t="e">
        <f>ROUND(AVERAGE(Y16:AC16),0)</f>
        <v>#DIV/0!</v>
      </c>
      <c r="AE16" s="116" t="e">
        <f>IF(AD16=1,"Muy Bajo",IF(AD16=2,"Bajo",IF(AD16=3,"Moderado",IF(AD16=4,"Alto",IF(AD16=5,"Muy Alto")))))</f>
        <v>#DIV/0!</v>
      </c>
      <c r="AF16" s="23" t="e">
        <f>W16*AD16</f>
        <v>#DIV/0!</v>
      </c>
      <c r="AG16" s="126" t="e">
        <f t="shared" ref="AG16" si="14">IF(AF16&gt;=20,"Muy Alto",IF(AF16&gt;=12,"Alto",IF(AF16&gt;=8,"Medio",IF(AF16&gt;=4,"Bajo","Muy Bajo"))))</f>
        <v>#DIV/0!</v>
      </c>
    </row>
    <row r="17" spans="1:33" s="32" customFormat="1" ht="82.5" customHeight="1" thickBot="1" x14ac:dyDescent="0.25">
      <c r="A17" s="133"/>
      <c r="B17" s="128"/>
      <c r="C17" s="128"/>
      <c r="D17" s="128"/>
      <c r="E17" s="128"/>
      <c r="F17" s="134"/>
      <c r="G17" s="135"/>
      <c r="H17" s="136"/>
      <c r="I17" s="128"/>
      <c r="J17" s="137"/>
      <c r="K17" s="137"/>
      <c r="L17" s="137"/>
      <c r="M17" s="128"/>
      <c r="N17" s="128" t="b">
        <f>IF(M17="Raro",1,IF(M17="Improbable",2,IF(M17="Posible",3,IF(M17="Probable",4,IF(M17="Casi Cierto",5)))))</f>
        <v>0</v>
      </c>
      <c r="O17" s="128"/>
      <c r="P17" s="128" t="b">
        <f>IF(O17="Muy Bajo",1,IF(O17="Bajo",2,IF(O17="Moderado",3,IF(O17="Alto",4,IF(O17="Muy Alto",5)))))</f>
        <v>0</v>
      </c>
      <c r="Q17" s="131">
        <f>N17*P17</f>
        <v>0</v>
      </c>
      <c r="R17" s="138" t="str">
        <f>IF(Q17&gt;=20,"Muy Alto",IF(Q17&gt;=12,"Alto",IF(Q17&gt;=8,"Medio",IF(Q17&gt;=4,"Bajo","Muy Bajo"))))</f>
        <v>Muy Bajo</v>
      </c>
      <c r="S17" s="127"/>
      <c r="T17" s="128"/>
      <c r="U17" s="128" t="e">
        <f>VLOOKUP(T17,Controles!$C$7:$D$9,2,0)</f>
        <v>#N/A</v>
      </c>
      <c r="V17" s="128"/>
      <c r="W17" s="128" t="b">
        <f t="shared" ref="W17" si="15">IF(V17="Raro",1,IF(V17="Improbable",2,IF(V17="Posible",3,IF(V17="Probable",4,IF(V17="Casi Cierto",5)))))</f>
        <v>0</v>
      </c>
      <c r="X17" s="129"/>
      <c r="Y17" s="129" t="b">
        <f t="shared" ref="Y17" si="16">IF(X17="Muy Bajo",1,IF(X17="Bajo",2,IF(X17="Moderado",3,IF(X17="Alto",4,IF(X17="Muy Alto",5)))))</f>
        <v>0</v>
      </c>
      <c r="Z17" s="129"/>
      <c r="AA17" s="129" t="b">
        <f t="shared" ref="AA17" si="17">IF(Z17="Muy Bajo",1,IF(Z17="Bajo",2,IF(Z17="Moderado",3,IF(Z17="Alto",4,IF(Z17="Muy Alto",5)))))</f>
        <v>0</v>
      </c>
      <c r="AB17" s="129"/>
      <c r="AC17" s="129" t="b">
        <f t="shared" ref="AC17" si="18">IF(AB17="Muy Bajo",1,IF(AB17="Bajo",2,IF(AB17="Moderado",3,IF(AB17="Alto",4,IF(AB17="Muy Alto",5)))))</f>
        <v>0</v>
      </c>
      <c r="AD17" s="130" t="e">
        <f>ROUND(AVERAGE(Y17:AC17),0)</f>
        <v>#DIV/0!</v>
      </c>
      <c r="AE17" s="129" t="e">
        <f>IF(AD17=1,"Muy Bajo",IF(AD17=2,"Bajo",IF(AD17=3,"Moderado",IF(AD17=4,"Alto",IF(AD17=5,"Muy Alto")))))</f>
        <v>#DIV/0!</v>
      </c>
      <c r="AF17" s="131" t="e">
        <f>W17*AD17</f>
        <v>#DIV/0!</v>
      </c>
      <c r="AG17" s="132" t="e">
        <f t="shared" ref="AG17" si="19">IF(AF17&gt;=20,"Muy Alto",IF(AF17&gt;=12,"Alto",IF(AF17&gt;=8,"Medio",IF(AF17&gt;=4,"Bajo","Muy Bajo"))))</f>
        <v>#DIV/0!</v>
      </c>
    </row>
    <row r="18" spans="1:33" x14ac:dyDescent="0.25">
      <c r="C18"/>
      <c r="D18"/>
    </row>
    <row r="19" spans="1:33" ht="15.75" x14ac:dyDescent="0.25">
      <c r="A19" s="34" t="s">
        <v>56</v>
      </c>
      <c r="C19"/>
      <c r="D19"/>
    </row>
    <row r="20" spans="1:33" x14ac:dyDescent="0.25">
      <c r="C20"/>
      <c r="D20"/>
    </row>
    <row r="21" spans="1:33" x14ac:dyDescent="0.25">
      <c r="C21"/>
      <c r="D21"/>
    </row>
    <row r="22" spans="1:33" x14ac:dyDescent="0.25">
      <c r="C22"/>
      <c r="D22"/>
    </row>
    <row r="23" spans="1:33" x14ac:dyDescent="0.25">
      <c r="C23"/>
      <c r="D23"/>
    </row>
    <row r="31" spans="1:33" x14ac:dyDescent="0.25">
      <c r="G31" t="s">
        <v>125</v>
      </c>
    </row>
  </sheetData>
  <autoFilter ref="A12:AG13" xr:uid="{00000000-0001-0000-0100-000000000000}">
    <filterColumn colId="12" showButton="0"/>
    <filterColumn colId="13" showButton="0"/>
    <filterColumn colId="19" showButton="0"/>
    <filterColumn colId="21" showButton="0"/>
    <filterColumn colId="29" showButton="0"/>
  </autoFilter>
  <mergeCells count="36">
    <mergeCell ref="A5:AG5"/>
    <mergeCell ref="A10:G11"/>
    <mergeCell ref="H10:R11"/>
    <mergeCell ref="S10:AG11"/>
    <mergeCell ref="A1:E3"/>
    <mergeCell ref="F2:G2"/>
    <mergeCell ref="H2:AG2"/>
    <mergeCell ref="F3:G3"/>
    <mergeCell ref="F1:I1"/>
    <mergeCell ref="J1:AG1"/>
    <mergeCell ref="H3:I3"/>
    <mergeCell ref="J3:AG3"/>
    <mergeCell ref="I12:I13"/>
    <mergeCell ref="J12:J13"/>
    <mergeCell ref="G12:G13"/>
    <mergeCell ref="A12:A13"/>
    <mergeCell ref="B12:B13"/>
    <mergeCell ref="C12:C13"/>
    <mergeCell ref="D12:D13"/>
    <mergeCell ref="E12:E13"/>
    <mergeCell ref="F12:F13"/>
    <mergeCell ref="H12:H13"/>
    <mergeCell ref="AD12:AE13"/>
    <mergeCell ref="AF12:AF13"/>
    <mergeCell ref="AG12:AG13"/>
    <mergeCell ref="M13:N13"/>
    <mergeCell ref="O13:P13"/>
    <mergeCell ref="V12:W13"/>
    <mergeCell ref="X12:AC12"/>
    <mergeCell ref="T12:U13"/>
    <mergeCell ref="K12:K13"/>
    <mergeCell ref="M12:O12"/>
    <mergeCell ref="Q12:Q13"/>
    <mergeCell ref="R12:R13"/>
    <mergeCell ref="S12:S13"/>
    <mergeCell ref="L12:L13"/>
  </mergeCells>
  <conditionalFormatting sqref="Q14:Q17">
    <cfRule type="cellIs" dxfId="25" priority="84" operator="between">
      <formula>20</formula>
      <formula>25</formula>
    </cfRule>
    <cfRule type="cellIs" dxfId="24" priority="85" operator="between">
      <formula>12</formula>
      <formula>16</formula>
    </cfRule>
    <cfRule type="cellIs" dxfId="23" priority="86" operator="between">
      <formula>8</formula>
      <formula>10</formula>
    </cfRule>
    <cfRule type="cellIs" dxfId="22" priority="87" operator="between">
      <formula>4</formula>
      <formula>6</formula>
    </cfRule>
    <cfRule type="cellIs" dxfId="21" priority="88" operator="between">
      <formula>1</formula>
      <formula>3</formula>
    </cfRule>
    <cfRule type="cellIs" dxfId="20" priority="89" operator="greaterThan">
      <formula>19</formula>
    </cfRule>
    <cfRule type="cellIs" dxfId="19" priority="90" operator="between">
      <formula>14</formula>
      <formula>19</formula>
    </cfRule>
    <cfRule type="cellIs" dxfId="18" priority="91" operator="between">
      <formula>8</formula>
      <formula>13</formula>
    </cfRule>
    <cfRule type="cellIs" dxfId="17" priority="92" operator="between">
      <formula>1</formula>
      <formula>7</formula>
    </cfRule>
  </conditionalFormatting>
  <conditionalFormatting sqref="R14:R17">
    <cfRule type="cellIs" dxfId="16" priority="113" operator="equal">
      <formula>"Muy Alto"</formula>
    </cfRule>
    <cfRule type="cellIs" dxfId="15" priority="114" operator="equal">
      <formula>"Alto"</formula>
    </cfRule>
    <cfRule type="cellIs" dxfId="14" priority="115" operator="equal">
      <formula>"Medio"</formula>
    </cfRule>
    <cfRule type="cellIs" dxfId="13" priority="116" operator="equal">
      <formula>"Bajo"</formula>
    </cfRule>
    <cfRule type="cellIs" dxfId="12" priority="117" operator="equal">
      <formula>"Muy Bajo"</formula>
    </cfRule>
  </conditionalFormatting>
  <conditionalFormatting sqref="U14:U17">
    <cfRule type="cellIs" dxfId="11" priority="6" operator="equal">
      <formula>"Débil"</formula>
    </cfRule>
    <cfRule type="cellIs" dxfId="10" priority="7" operator="equal">
      <formula>"Moderado"</formula>
    </cfRule>
    <cfRule type="cellIs" dxfId="9" priority="8" operator="equal">
      <formula>"Fuerte"</formula>
    </cfRule>
  </conditionalFormatting>
  <conditionalFormatting sqref="AF14:AF17">
    <cfRule type="cellIs" dxfId="8" priority="122" operator="greaterThan">
      <formula>19</formula>
    </cfRule>
    <cfRule type="cellIs" dxfId="7" priority="123" operator="between">
      <formula>14</formula>
      <formula>19</formula>
    </cfRule>
    <cfRule type="cellIs" dxfId="6" priority="124" operator="between">
      <formula>8</formula>
      <formula>13</formula>
    </cfRule>
    <cfRule type="cellIs" dxfId="5" priority="125" operator="between">
      <formula>1</formula>
      <formula>7</formula>
    </cfRule>
  </conditionalFormatting>
  <conditionalFormatting sqref="AG14:AG17">
    <cfRule type="cellIs" dxfId="4" priority="1" operator="equal">
      <formula>"Muy Alto"</formula>
    </cfRule>
    <cfRule type="cellIs" dxfId="3" priority="2" operator="equal">
      <formula>"Alto"</formula>
    </cfRule>
    <cfRule type="cellIs" dxfId="2" priority="3" operator="equal">
      <formula>"Medio"</formula>
    </cfRule>
    <cfRule type="cellIs" dxfId="1" priority="4" operator="equal">
      <formula>"Bajo"</formula>
    </cfRule>
    <cfRule type="cellIs" dxfId="0" priority="5" operator="equal">
      <formula>"Muy Bajo"</formula>
    </cfRule>
  </conditionalFormatting>
  <dataValidations count="2">
    <dataValidation type="list" allowBlank="1" showInputMessage="1" showErrorMessage="1" sqref="O14:O17 Z14:Z17 X14:X17 AB14:AB17" xr:uid="{4F3A5721-5FD8-7D46-895F-90051EF74E71}">
      <formula1>"Muy Bajo, Bajo, Moderado, Alto, Muy Alto"</formula1>
    </dataValidation>
    <dataValidation type="list" allowBlank="1" showInputMessage="1" showErrorMessage="1" sqref="M14:M17 V14:V17" xr:uid="{8AC8365A-D7CF-0344-B4AA-A0A27DF55686}">
      <formula1>"Raro, Improbable, Posible, Probable, Casi Cierto"</formula1>
    </dataValidation>
  </dataValidations>
  <printOptions horizontalCentered="1"/>
  <pageMargins left="0.19685039370078741" right="0.19685039370078741" top="0.19685039370078741" bottom="0.19685039370078741" header="0.31496062992125984" footer="0.31496062992125984"/>
  <pageSetup paperSize="9" scale="31"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20E8F3C-7D8C-FD4B-BBA6-D1061A55601B}">
          <x14:formula1>
            <xm:f>Controles!$C$7:$C$9</xm:f>
          </x14:formula1>
          <xm:sqref>T14:T17</xm:sqref>
        </x14:dataValidation>
        <x14:dataValidation type="list" allowBlank="1" showInputMessage="1" showErrorMessage="1" xr:uid="{14C0012D-445B-9C43-AF6F-64D07C2A66EC}">
          <x14:formula1>
            <xm:f>ControlesA!$B$6:$B$119</xm:f>
          </x14:formula1>
          <xm:sqref>G14 G17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C5:S31"/>
  <sheetViews>
    <sheetView showGridLines="0" zoomScale="80" zoomScaleNormal="80" workbookViewId="0">
      <selection activeCell="C28" sqref="C28"/>
    </sheetView>
  </sheetViews>
  <sheetFormatPr baseColWidth="10" defaultColWidth="11.42578125" defaultRowHeight="15" x14ac:dyDescent="0.25"/>
  <cols>
    <col min="1" max="1" width="4" customWidth="1"/>
    <col min="2" max="2" width="6.7109375" customWidth="1"/>
    <col min="3" max="3" width="31.42578125" style="2" customWidth="1"/>
    <col min="4" max="4" width="11.7109375" style="3" customWidth="1"/>
    <col min="5" max="5" width="16.7109375" style="3" customWidth="1"/>
    <col min="6" max="6" width="11.7109375" style="3" customWidth="1"/>
    <col min="7" max="7" width="5.42578125" style="2" customWidth="1"/>
    <col min="8" max="8" width="8.42578125" style="2" customWidth="1"/>
    <col min="9" max="9" width="5.42578125" style="2" customWidth="1"/>
    <col min="10" max="10" width="37" style="3" customWidth="1"/>
    <col min="11" max="11" width="20.7109375" style="2" customWidth="1"/>
    <col min="12" max="12" width="5.42578125" style="3" customWidth="1"/>
    <col min="13" max="13" width="9.28515625" style="3" bestFit="1" customWidth="1"/>
    <col min="14" max="14" width="5.42578125" style="3" customWidth="1"/>
    <col min="15" max="15" width="9.28515625" style="3" bestFit="1" customWidth="1"/>
    <col min="16" max="17" width="5.42578125" style="3" customWidth="1"/>
    <col min="18" max="18" width="15" style="2" customWidth="1"/>
    <col min="20" max="20" width="25.28515625" customWidth="1"/>
    <col min="23" max="23" width="18.7109375" customWidth="1"/>
  </cols>
  <sheetData>
    <row r="5" spans="3:19" x14ac:dyDescent="0.25">
      <c r="D5" s="2"/>
      <c r="E5" s="2"/>
      <c r="F5" s="2"/>
      <c r="J5" s="2"/>
      <c r="L5" s="2"/>
      <c r="M5" s="2"/>
      <c r="N5" s="2"/>
      <c r="O5" s="2"/>
      <c r="P5" s="2"/>
    </row>
    <row r="6" spans="3:19" ht="47.25" customHeight="1" x14ac:dyDescent="0.25">
      <c r="C6" s="268" t="s">
        <v>126</v>
      </c>
      <c r="D6" s="269"/>
      <c r="E6" s="269"/>
      <c r="F6" s="269"/>
      <c r="G6" s="269"/>
      <c r="H6" s="270"/>
      <c r="J6" s="266" t="s">
        <v>127</v>
      </c>
      <c r="K6" s="266"/>
      <c r="L6" s="9"/>
      <c r="M6" s="9"/>
    </row>
    <row r="7" spans="3:19" ht="51" customHeight="1" x14ac:dyDescent="0.25">
      <c r="C7" s="48" t="s">
        <v>48</v>
      </c>
      <c r="D7" s="49" t="s">
        <v>128</v>
      </c>
      <c r="E7" s="267" t="s">
        <v>129</v>
      </c>
      <c r="F7" s="267"/>
      <c r="G7" s="267"/>
      <c r="H7" s="267"/>
      <c r="I7" s="6"/>
      <c r="J7" s="54" t="s">
        <v>130</v>
      </c>
      <c r="K7" s="54" t="s">
        <v>128</v>
      </c>
    </row>
    <row r="8" spans="3:19" ht="45" customHeight="1" x14ac:dyDescent="0.25">
      <c r="C8" s="50" t="s">
        <v>52</v>
      </c>
      <c r="D8" s="51" t="s">
        <v>44</v>
      </c>
      <c r="E8" s="267" t="s">
        <v>131</v>
      </c>
      <c r="F8" s="267"/>
      <c r="G8" s="267"/>
      <c r="H8" s="267"/>
      <c r="I8" s="6"/>
      <c r="J8" s="54" t="s">
        <v>132</v>
      </c>
      <c r="K8" s="54" t="s">
        <v>128</v>
      </c>
    </row>
    <row r="9" spans="3:19" ht="44.1" customHeight="1" x14ac:dyDescent="0.25">
      <c r="C9" s="52" t="s">
        <v>43</v>
      </c>
      <c r="D9" s="53" t="s">
        <v>133</v>
      </c>
      <c r="E9" s="267" t="s">
        <v>134</v>
      </c>
      <c r="F9" s="267"/>
      <c r="G9" s="267"/>
      <c r="H9" s="267"/>
      <c r="I9" s="6"/>
      <c r="J9" s="54" t="s">
        <v>135</v>
      </c>
      <c r="K9" s="54" t="s">
        <v>128</v>
      </c>
      <c r="L9" s="2"/>
      <c r="M9" s="2"/>
      <c r="N9" s="2"/>
      <c r="O9" s="2"/>
      <c r="P9" s="2"/>
      <c r="Q9" s="2"/>
      <c r="S9" s="2"/>
    </row>
    <row r="10" spans="3:19" x14ac:dyDescent="0.25">
      <c r="C10"/>
      <c r="D10"/>
      <c r="E10"/>
      <c r="F10"/>
      <c r="G10"/>
      <c r="H10"/>
      <c r="I10"/>
      <c r="J10" s="54" t="s">
        <v>136</v>
      </c>
      <c r="K10" s="54" t="s">
        <v>128</v>
      </c>
      <c r="L10" s="2"/>
      <c r="M10" s="2"/>
      <c r="N10" s="2"/>
      <c r="O10" s="2"/>
      <c r="P10" s="2"/>
      <c r="Q10" s="2"/>
      <c r="S10" s="2"/>
    </row>
    <row r="11" spans="3:19" x14ac:dyDescent="0.25">
      <c r="C11"/>
      <c r="D11"/>
      <c r="E11"/>
      <c r="F11"/>
      <c r="G11"/>
      <c r="H11"/>
      <c r="I11"/>
      <c r="J11" s="55" t="s">
        <v>137</v>
      </c>
      <c r="K11" s="55" t="s">
        <v>44</v>
      </c>
      <c r="L11" s="2"/>
      <c r="M11" s="2"/>
      <c r="N11" s="2"/>
      <c r="O11" s="2"/>
      <c r="P11" s="2"/>
      <c r="Q11" s="2"/>
      <c r="S11" s="2"/>
    </row>
    <row r="12" spans="3:19" x14ac:dyDescent="0.25">
      <c r="C12"/>
      <c r="D12"/>
      <c r="E12"/>
      <c r="F12"/>
      <c r="G12"/>
      <c r="H12"/>
      <c r="I12"/>
      <c r="J12" s="55" t="s">
        <v>138</v>
      </c>
      <c r="K12" s="55" t="s">
        <v>44</v>
      </c>
      <c r="L12" s="2"/>
      <c r="M12" s="2"/>
      <c r="N12" s="2"/>
      <c r="O12" s="2"/>
      <c r="P12" s="2"/>
      <c r="Q12" s="2"/>
      <c r="S12" s="2"/>
    </row>
    <row r="13" spans="3:19" x14ac:dyDescent="0.25">
      <c r="C13"/>
      <c r="D13"/>
      <c r="E13"/>
      <c r="F13"/>
      <c r="G13"/>
      <c r="H13"/>
      <c r="I13"/>
      <c r="J13" s="56" t="s">
        <v>139</v>
      </c>
      <c r="K13" s="56" t="s">
        <v>128</v>
      </c>
      <c r="L13" s="2"/>
      <c r="M13" s="2"/>
      <c r="N13" s="2"/>
      <c r="O13" s="2"/>
      <c r="P13" s="2"/>
      <c r="Q13" s="2"/>
      <c r="S13" s="2"/>
    </row>
    <row r="14" spans="3:19" x14ac:dyDescent="0.25">
      <c r="C14"/>
      <c r="D14"/>
      <c r="E14"/>
      <c r="F14"/>
      <c r="G14"/>
      <c r="H14"/>
      <c r="I14"/>
      <c r="J14" s="55" t="s">
        <v>140</v>
      </c>
      <c r="K14" s="55" t="s">
        <v>44</v>
      </c>
      <c r="L14" s="2"/>
      <c r="M14" s="2"/>
      <c r="N14" s="2"/>
      <c r="O14" s="2"/>
      <c r="P14" s="2"/>
      <c r="Q14" s="2"/>
      <c r="S14" s="2"/>
    </row>
    <row r="15" spans="3:19" x14ac:dyDescent="0.25">
      <c r="C15"/>
      <c r="D15"/>
      <c r="E15"/>
      <c r="F15"/>
      <c r="G15"/>
      <c r="H15"/>
      <c r="I15"/>
      <c r="J15" s="57" t="s">
        <v>141</v>
      </c>
      <c r="K15" s="57" t="s">
        <v>133</v>
      </c>
      <c r="L15" s="2"/>
      <c r="M15" s="2"/>
      <c r="N15" s="2"/>
      <c r="O15" s="2"/>
      <c r="P15" s="2"/>
      <c r="Q15" s="2"/>
      <c r="S15" s="2"/>
    </row>
    <row r="16" spans="3:19" x14ac:dyDescent="0.25">
      <c r="D16" s="2"/>
      <c r="E16" s="2"/>
      <c r="F16" s="2"/>
      <c r="J16" s="2"/>
      <c r="L16" s="2"/>
      <c r="M16" s="2"/>
      <c r="N16" s="2"/>
      <c r="O16" s="2"/>
      <c r="P16" s="2"/>
      <c r="Q16" s="2"/>
      <c r="S16" s="2"/>
    </row>
    <row r="17" spans="4:19" x14ac:dyDescent="0.25">
      <c r="D17" s="2"/>
      <c r="E17" s="2"/>
      <c r="F17" s="2"/>
      <c r="J17" s="2"/>
      <c r="L17" s="2"/>
      <c r="M17" s="2"/>
      <c r="N17" s="2"/>
      <c r="O17" s="2"/>
      <c r="P17" s="2"/>
      <c r="Q17" s="2"/>
      <c r="S17" s="2"/>
    </row>
    <row r="18" spans="4:19" x14ac:dyDescent="0.25">
      <c r="D18" s="2"/>
      <c r="E18" s="2"/>
      <c r="F18" s="2"/>
      <c r="J18" s="2"/>
      <c r="L18" s="2"/>
      <c r="M18" s="2"/>
      <c r="N18" s="2"/>
      <c r="O18" s="2"/>
      <c r="P18" s="2"/>
      <c r="Q18" s="2"/>
      <c r="S18" s="2"/>
    </row>
    <row r="19" spans="4:19" x14ac:dyDescent="0.25">
      <c r="D19" s="2"/>
      <c r="E19" s="2"/>
      <c r="F19" s="2"/>
      <c r="J19" s="2"/>
      <c r="L19" s="2"/>
      <c r="M19" s="2"/>
      <c r="N19" s="2"/>
      <c r="O19" s="2"/>
      <c r="P19" s="2"/>
      <c r="Q19" s="2"/>
      <c r="S19" s="2"/>
    </row>
    <row r="20" spans="4:19" x14ac:dyDescent="0.25">
      <c r="D20" s="2"/>
      <c r="E20" s="2"/>
      <c r="F20" s="2"/>
      <c r="J20" s="2"/>
      <c r="L20" s="2"/>
      <c r="M20" s="2"/>
      <c r="N20" s="2"/>
      <c r="O20" s="2"/>
      <c r="P20" s="2"/>
      <c r="Q20" s="2"/>
      <c r="S20" s="2"/>
    </row>
    <row r="21" spans="4:19" x14ac:dyDescent="0.25">
      <c r="D21" s="2"/>
      <c r="E21" s="2"/>
      <c r="F21" s="2"/>
      <c r="J21" s="2"/>
      <c r="L21" s="2"/>
      <c r="M21" s="2"/>
      <c r="N21" s="2"/>
      <c r="O21" s="2"/>
      <c r="P21" s="2"/>
      <c r="Q21" s="2"/>
      <c r="S21" s="2"/>
    </row>
    <row r="22" spans="4:19" x14ac:dyDescent="0.25">
      <c r="D22" s="2"/>
      <c r="E22" s="2"/>
      <c r="F22" s="2"/>
      <c r="J22" s="2"/>
      <c r="L22" s="2"/>
      <c r="M22" s="2"/>
      <c r="N22" s="2"/>
      <c r="O22" s="2"/>
      <c r="P22" s="2"/>
      <c r="Q22" s="2"/>
      <c r="S22" s="2"/>
    </row>
    <row r="23" spans="4:19" x14ac:dyDescent="0.25">
      <c r="D23" s="2"/>
      <c r="E23" s="2"/>
      <c r="F23" s="2"/>
      <c r="J23" s="2"/>
      <c r="L23" s="2"/>
      <c r="M23" s="2"/>
      <c r="N23" s="2"/>
      <c r="O23" s="2"/>
      <c r="P23" s="2"/>
      <c r="Q23" s="2"/>
      <c r="S23" s="2"/>
    </row>
    <row r="24" spans="4:19" x14ac:dyDescent="0.25">
      <c r="D24" s="2"/>
      <c r="E24" s="2"/>
      <c r="F24" s="2"/>
      <c r="J24" s="2"/>
      <c r="L24" s="2"/>
      <c r="M24" s="2"/>
      <c r="N24" s="2"/>
      <c r="O24" s="2"/>
      <c r="P24" s="2"/>
      <c r="Q24" s="2"/>
      <c r="S24" s="2"/>
    </row>
    <row r="25" spans="4:19" x14ac:dyDescent="0.25">
      <c r="D25" s="2"/>
      <c r="E25" s="2"/>
      <c r="F25" s="2"/>
      <c r="J25" s="2"/>
      <c r="L25" s="2"/>
      <c r="M25" s="2"/>
      <c r="N25" s="2"/>
      <c r="O25" s="2"/>
      <c r="P25" s="2"/>
      <c r="Q25" s="2"/>
      <c r="S25" s="2"/>
    </row>
    <row r="26" spans="4:19" x14ac:dyDescent="0.25">
      <c r="D26" s="2"/>
      <c r="E26" s="2"/>
      <c r="F26" s="2"/>
      <c r="J26" s="2"/>
      <c r="L26" s="2"/>
      <c r="M26" s="2"/>
      <c r="N26" s="2"/>
      <c r="O26" s="2"/>
      <c r="P26" s="2"/>
      <c r="Q26" s="2"/>
      <c r="S26" s="2"/>
    </row>
    <row r="27" spans="4:19" x14ac:dyDescent="0.25">
      <c r="D27" s="2"/>
      <c r="E27" s="2"/>
      <c r="F27" s="2"/>
      <c r="J27" s="2"/>
      <c r="L27" s="2"/>
      <c r="M27" s="2"/>
      <c r="N27" s="2"/>
      <c r="O27" s="2"/>
      <c r="P27" s="2"/>
      <c r="Q27" s="2"/>
      <c r="S27" s="2"/>
    </row>
    <row r="28" spans="4:19" x14ac:dyDescent="0.25">
      <c r="D28" s="2"/>
      <c r="E28" s="2"/>
      <c r="F28" s="2"/>
      <c r="J28" s="2"/>
      <c r="L28" s="2"/>
      <c r="M28" s="2"/>
      <c r="N28" s="2"/>
      <c r="O28" s="2"/>
      <c r="P28" s="2"/>
      <c r="Q28" s="2"/>
      <c r="S28" s="2"/>
    </row>
    <row r="29" spans="4:19" x14ac:dyDescent="0.25">
      <c r="D29" s="2"/>
      <c r="E29" s="2"/>
      <c r="F29" s="2"/>
      <c r="J29" s="2"/>
      <c r="L29" s="2"/>
      <c r="M29" s="2"/>
      <c r="N29" s="2"/>
      <c r="O29" s="2"/>
      <c r="P29" s="2"/>
      <c r="Q29" s="2"/>
      <c r="S29" s="2"/>
    </row>
    <row r="30" spans="4:19" x14ac:dyDescent="0.25">
      <c r="D30" s="2"/>
      <c r="E30" s="2"/>
      <c r="F30" s="2"/>
      <c r="J30" s="2"/>
      <c r="L30" s="2"/>
      <c r="M30" s="2"/>
      <c r="N30" s="2"/>
      <c r="O30" s="2"/>
      <c r="P30" s="2"/>
      <c r="Q30" s="2"/>
      <c r="S30" s="2"/>
    </row>
    <row r="31" spans="4:19" x14ac:dyDescent="0.25">
      <c r="D31" s="2"/>
      <c r="E31" s="2"/>
      <c r="F31" s="2"/>
      <c r="J31" s="2"/>
      <c r="L31" s="2"/>
      <c r="M31" s="2"/>
      <c r="N31" s="2"/>
      <c r="O31" s="2"/>
      <c r="P31" s="2"/>
      <c r="Q31" s="2"/>
      <c r="S31" s="2"/>
    </row>
  </sheetData>
  <mergeCells count="5">
    <mergeCell ref="J6:K6"/>
    <mergeCell ref="E7:H7"/>
    <mergeCell ref="E8:H8"/>
    <mergeCell ref="E9:H9"/>
    <mergeCell ref="C6:H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192CC-4D82-4BF2-AA5A-3FC8B58E2F2D}">
  <dimension ref="A1:L34"/>
  <sheetViews>
    <sheetView showGridLines="0" topLeftCell="A9" zoomScale="70" zoomScaleNormal="70" zoomScaleSheetLayoutView="100" workbookViewId="0">
      <selection activeCell="O10" sqref="O10"/>
    </sheetView>
  </sheetViews>
  <sheetFormatPr baseColWidth="10" defaultColWidth="9.140625" defaultRowHeight="14.25" x14ac:dyDescent="0.2"/>
  <cols>
    <col min="1" max="1" width="8.42578125" style="4" customWidth="1"/>
    <col min="2" max="2" width="16.7109375" style="4" customWidth="1"/>
    <col min="3" max="3" width="10.7109375" style="4" customWidth="1"/>
    <col min="4" max="4" width="54.7109375" style="4" customWidth="1"/>
    <col min="5" max="5" width="17.7109375" style="4" customWidth="1"/>
    <col min="6" max="6" width="14.85546875" style="4" customWidth="1"/>
    <col min="7" max="7" width="10.7109375" style="4" customWidth="1"/>
    <col min="8" max="12" width="15.7109375" style="4" customWidth="1"/>
    <col min="13" max="13" width="47.7109375" style="4" customWidth="1"/>
    <col min="14" max="16384" width="9.140625" style="4"/>
  </cols>
  <sheetData>
    <row r="1" spans="1:12" ht="15" thickBot="1" x14ac:dyDescent="0.25"/>
    <row r="2" spans="1:12" s="58" customFormat="1" ht="30" customHeight="1" thickBot="1" x14ac:dyDescent="0.3">
      <c r="A2" s="311" t="s">
        <v>142</v>
      </c>
      <c r="B2" s="312"/>
      <c r="C2" s="312"/>
      <c r="D2" s="313"/>
      <c r="F2" s="311" t="s">
        <v>143</v>
      </c>
      <c r="G2" s="312"/>
      <c r="H2" s="312"/>
      <c r="I2" s="312"/>
      <c r="J2" s="312"/>
      <c r="K2" s="312"/>
      <c r="L2" s="313"/>
    </row>
    <row r="3" spans="1:12" ht="18.75" customHeight="1" thickBot="1" x14ac:dyDescent="0.4">
      <c r="A3" s="59"/>
      <c r="B3" s="59"/>
      <c r="C3" s="59"/>
      <c r="D3" s="59"/>
      <c r="E3"/>
      <c r="F3"/>
      <c r="G3"/>
      <c r="H3"/>
      <c r="I3"/>
      <c r="J3"/>
      <c r="K3"/>
      <c r="L3"/>
    </row>
    <row r="4" spans="1:12" ht="30" customHeight="1" x14ac:dyDescent="0.2">
      <c r="A4" s="285" t="s">
        <v>144</v>
      </c>
      <c r="B4" s="286"/>
      <c r="C4" s="286"/>
      <c r="D4" s="287"/>
      <c r="E4" s="60"/>
      <c r="F4" s="309" t="s">
        <v>144</v>
      </c>
      <c r="G4" s="310"/>
      <c r="H4" s="310"/>
      <c r="I4" s="310"/>
      <c r="J4" s="310"/>
      <c r="K4" s="310"/>
      <c r="L4" s="310"/>
    </row>
    <row r="5" spans="1:12" ht="45" customHeight="1" x14ac:dyDescent="0.2">
      <c r="A5" s="61" t="s">
        <v>145</v>
      </c>
      <c r="B5" s="62" t="s">
        <v>146</v>
      </c>
      <c r="C5" s="291" t="s">
        <v>147</v>
      </c>
      <c r="D5" s="292"/>
      <c r="F5" s="63" t="s">
        <v>146</v>
      </c>
      <c r="G5" s="64" t="s">
        <v>148</v>
      </c>
      <c r="H5" s="314" t="s">
        <v>147</v>
      </c>
      <c r="I5" s="314"/>
      <c r="J5" s="314"/>
      <c r="K5" s="314"/>
      <c r="L5" s="314"/>
    </row>
    <row r="6" spans="1:12" ht="72" customHeight="1" x14ac:dyDescent="0.2">
      <c r="A6" s="65">
        <v>1</v>
      </c>
      <c r="B6" s="66" t="s">
        <v>51</v>
      </c>
      <c r="C6" s="301" t="s">
        <v>149</v>
      </c>
      <c r="D6" s="302"/>
      <c r="F6" s="68" t="s">
        <v>54</v>
      </c>
      <c r="G6" s="69" t="s">
        <v>150</v>
      </c>
      <c r="H6" s="303" t="s">
        <v>151</v>
      </c>
      <c r="I6" s="303"/>
      <c r="J6" s="303"/>
      <c r="K6" s="303"/>
      <c r="L6" s="303"/>
    </row>
    <row r="7" spans="1:12" ht="72" customHeight="1" x14ac:dyDescent="0.2">
      <c r="A7" s="65">
        <v>2</v>
      </c>
      <c r="B7" s="70" t="s">
        <v>46</v>
      </c>
      <c r="C7" s="301" t="s">
        <v>152</v>
      </c>
      <c r="D7" s="302"/>
      <c r="F7" s="72" t="s">
        <v>53</v>
      </c>
      <c r="G7" s="73" t="s">
        <v>153</v>
      </c>
      <c r="H7" s="303" t="s">
        <v>154</v>
      </c>
      <c r="I7" s="303"/>
      <c r="J7" s="303"/>
      <c r="K7" s="303"/>
      <c r="L7" s="303"/>
    </row>
    <row r="8" spans="1:12" ht="72" customHeight="1" x14ac:dyDescent="0.2">
      <c r="A8" s="65">
        <v>3</v>
      </c>
      <c r="B8" s="74" t="s">
        <v>49</v>
      </c>
      <c r="C8" s="301" t="s">
        <v>155</v>
      </c>
      <c r="D8" s="302"/>
      <c r="F8" s="75" t="s">
        <v>44</v>
      </c>
      <c r="G8" s="75" t="s">
        <v>156</v>
      </c>
      <c r="H8" s="303" t="s">
        <v>157</v>
      </c>
      <c r="I8" s="303"/>
      <c r="J8" s="303"/>
      <c r="K8" s="303"/>
      <c r="L8" s="303"/>
    </row>
    <row r="9" spans="1:12" ht="72" customHeight="1" x14ac:dyDescent="0.2">
      <c r="A9" s="65">
        <v>4</v>
      </c>
      <c r="B9" s="76" t="s">
        <v>158</v>
      </c>
      <c r="C9" s="301" t="s">
        <v>159</v>
      </c>
      <c r="D9" s="302"/>
      <c r="F9" s="71" t="s">
        <v>45</v>
      </c>
      <c r="G9" s="71" t="s">
        <v>160</v>
      </c>
      <c r="H9" s="303" t="s">
        <v>161</v>
      </c>
      <c r="I9" s="303"/>
      <c r="J9" s="303"/>
      <c r="K9" s="303"/>
      <c r="L9" s="303"/>
    </row>
    <row r="10" spans="1:12" ht="75.75" customHeight="1" thickBot="1" x14ac:dyDescent="0.25">
      <c r="A10" s="77">
        <v>5</v>
      </c>
      <c r="B10" s="78" t="s">
        <v>162</v>
      </c>
      <c r="C10" s="304" t="s">
        <v>163</v>
      </c>
      <c r="D10" s="305"/>
      <c r="F10" s="67" t="s">
        <v>55</v>
      </c>
      <c r="G10" s="67" t="s">
        <v>164</v>
      </c>
      <c r="H10" s="303" t="s">
        <v>165</v>
      </c>
      <c r="I10" s="303"/>
      <c r="J10" s="303"/>
      <c r="K10" s="303"/>
      <c r="L10" s="303"/>
    </row>
    <row r="13" spans="1:12" ht="15" thickBot="1" x14ac:dyDescent="0.25"/>
    <row r="14" spans="1:12" s="58" customFormat="1" ht="30" customHeight="1" thickBot="1" x14ac:dyDescent="0.3">
      <c r="A14" s="121" t="s">
        <v>166</v>
      </c>
      <c r="B14" s="122"/>
      <c r="C14" s="122"/>
      <c r="D14" s="123"/>
      <c r="F14" s="306" t="s">
        <v>167</v>
      </c>
      <c r="G14" s="307"/>
      <c r="H14" s="307"/>
      <c r="I14" s="307"/>
      <c r="J14" s="307"/>
      <c r="K14" s="307"/>
      <c r="L14" s="308"/>
    </row>
    <row r="16" spans="1:12" ht="15" thickBot="1" x14ac:dyDescent="0.25"/>
    <row r="17" spans="1:12" ht="30" customHeight="1" x14ac:dyDescent="0.2">
      <c r="A17" s="285" t="s">
        <v>144</v>
      </c>
      <c r="B17" s="286"/>
      <c r="C17" s="286"/>
      <c r="D17" s="287"/>
      <c r="F17" s="288" t="s">
        <v>144</v>
      </c>
      <c r="G17" s="289"/>
      <c r="H17" s="289"/>
      <c r="I17" s="289"/>
      <c r="J17" s="289"/>
      <c r="K17" s="289"/>
      <c r="L17" s="290"/>
    </row>
    <row r="18" spans="1:12" ht="30" customHeight="1" x14ac:dyDescent="0.2">
      <c r="A18" s="79" t="s">
        <v>145</v>
      </c>
      <c r="B18" s="63" t="s">
        <v>146</v>
      </c>
      <c r="C18" s="291" t="s">
        <v>147</v>
      </c>
      <c r="D18" s="292"/>
      <c r="F18" s="293"/>
      <c r="G18" s="294"/>
      <c r="H18" s="297" t="s">
        <v>30</v>
      </c>
      <c r="I18" s="297"/>
      <c r="J18" s="297"/>
      <c r="K18" s="297"/>
      <c r="L18" s="298"/>
    </row>
    <row r="19" spans="1:12" ht="30" customHeight="1" x14ac:dyDescent="0.2">
      <c r="A19" s="273">
        <v>1</v>
      </c>
      <c r="B19" s="299" t="s">
        <v>54</v>
      </c>
      <c r="C19" s="277" t="s">
        <v>168</v>
      </c>
      <c r="D19" s="278"/>
      <c r="F19" s="295"/>
      <c r="G19" s="296"/>
      <c r="H19" s="80" t="s">
        <v>54</v>
      </c>
      <c r="I19" s="80" t="s">
        <v>53</v>
      </c>
      <c r="J19" s="80" t="s">
        <v>44</v>
      </c>
      <c r="K19" s="80" t="s">
        <v>45</v>
      </c>
      <c r="L19" s="81" t="s">
        <v>55</v>
      </c>
    </row>
    <row r="20" spans="1:12" ht="30" customHeight="1" x14ac:dyDescent="0.2">
      <c r="A20" s="274"/>
      <c r="B20" s="300"/>
      <c r="C20" s="279"/>
      <c r="D20" s="280"/>
      <c r="F20" s="82" t="s">
        <v>169</v>
      </c>
      <c r="G20" s="83"/>
      <c r="H20" s="84">
        <v>1</v>
      </c>
      <c r="I20" s="84">
        <v>2</v>
      </c>
      <c r="J20" s="84">
        <v>3</v>
      </c>
      <c r="K20" s="84">
        <v>4</v>
      </c>
      <c r="L20" s="85">
        <v>5</v>
      </c>
    </row>
    <row r="21" spans="1:12" ht="30" customHeight="1" x14ac:dyDescent="0.2">
      <c r="A21" s="273">
        <v>2</v>
      </c>
      <c r="B21" s="281" t="s">
        <v>53</v>
      </c>
      <c r="C21" s="277" t="s">
        <v>170</v>
      </c>
      <c r="D21" s="278"/>
      <c r="F21" s="86" t="s">
        <v>171</v>
      </c>
      <c r="G21" s="87">
        <v>5</v>
      </c>
      <c r="H21" s="88" t="s">
        <v>53</v>
      </c>
      <c r="I21" s="89" t="s">
        <v>44</v>
      </c>
      <c r="J21" s="90" t="s">
        <v>45</v>
      </c>
      <c r="K21" s="91" t="s">
        <v>55</v>
      </c>
      <c r="L21" s="92" t="s">
        <v>55</v>
      </c>
    </row>
    <row r="22" spans="1:12" ht="30" customHeight="1" x14ac:dyDescent="0.2">
      <c r="A22" s="274"/>
      <c r="B22" s="282"/>
      <c r="C22" s="279"/>
      <c r="D22" s="280"/>
      <c r="F22" s="95" t="s">
        <v>158</v>
      </c>
      <c r="G22" s="96">
        <v>4</v>
      </c>
      <c r="H22" s="93" t="s">
        <v>53</v>
      </c>
      <c r="I22" s="89" t="s">
        <v>44</v>
      </c>
      <c r="J22" s="97" t="s">
        <v>45</v>
      </c>
      <c r="K22" s="97" t="s">
        <v>45</v>
      </c>
      <c r="L22" s="98" t="s">
        <v>55</v>
      </c>
    </row>
    <row r="23" spans="1:12" ht="30" customHeight="1" x14ac:dyDescent="0.2">
      <c r="A23" s="273">
        <v>3</v>
      </c>
      <c r="B23" s="283" t="s">
        <v>44</v>
      </c>
      <c r="C23" s="277" t="s">
        <v>172</v>
      </c>
      <c r="D23" s="278"/>
      <c r="F23" s="95" t="s">
        <v>49</v>
      </c>
      <c r="G23" s="96">
        <v>3</v>
      </c>
      <c r="H23" s="94" t="s">
        <v>54</v>
      </c>
      <c r="I23" s="93" t="s">
        <v>53</v>
      </c>
      <c r="J23" s="89" t="s">
        <v>44</v>
      </c>
      <c r="K23" s="97" t="s">
        <v>45</v>
      </c>
      <c r="L23" s="99" t="s">
        <v>45</v>
      </c>
    </row>
    <row r="24" spans="1:12" ht="30" customHeight="1" x14ac:dyDescent="0.2">
      <c r="A24" s="274"/>
      <c r="B24" s="284"/>
      <c r="C24" s="279"/>
      <c r="D24" s="280"/>
      <c r="F24" s="100" t="s">
        <v>46</v>
      </c>
      <c r="G24" s="101">
        <v>2</v>
      </c>
      <c r="H24" s="94" t="s">
        <v>54</v>
      </c>
      <c r="I24" s="93" t="s">
        <v>53</v>
      </c>
      <c r="J24" s="93" t="s">
        <v>53</v>
      </c>
      <c r="K24" s="89" t="s">
        <v>44</v>
      </c>
      <c r="L24" s="89" t="s">
        <v>44</v>
      </c>
    </row>
    <row r="25" spans="1:12" ht="30" customHeight="1" thickBot="1" x14ac:dyDescent="0.25">
      <c r="A25" s="273">
        <v>4</v>
      </c>
      <c r="B25" s="275" t="s">
        <v>45</v>
      </c>
      <c r="C25" s="277" t="s">
        <v>173</v>
      </c>
      <c r="D25" s="278"/>
      <c r="F25" s="102" t="s">
        <v>51</v>
      </c>
      <c r="G25" s="103">
        <v>1</v>
      </c>
      <c r="H25" s="104" t="s">
        <v>54</v>
      </c>
      <c r="I25" s="104" t="s">
        <v>54</v>
      </c>
      <c r="J25" s="104" t="s">
        <v>54</v>
      </c>
      <c r="K25" s="105" t="s">
        <v>53</v>
      </c>
      <c r="L25" s="106" t="s">
        <v>53</v>
      </c>
    </row>
    <row r="26" spans="1:12" ht="30" customHeight="1" x14ac:dyDescent="0.25">
      <c r="A26" s="274"/>
      <c r="B26" s="276"/>
      <c r="C26" s="279"/>
      <c r="D26" s="280"/>
      <c r="E26"/>
      <c r="F26"/>
      <c r="G26"/>
      <c r="H26"/>
      <c r="I26"/>
      <c r="J26"/>
      <c r="K26"/>
      <c r="L26"/>
    </row>
    <row r="27" spans="1:12" ht="86.45" customHeight="1" thickBot="1" x14ac:dyDescent="0.3">
      <c r="A27" s="107">
        <v>5</v>
      </c>
      <c r="B27" s="108" t="s">
        <v>55</v>
      </c>
      <c r="C27" s="271" t="s">
        <v>174</v>
      </c>
      <c r="D27" s="272"/>
      <c r="E27"/>
      <c r="F27"/>
      <c r="G27"/>
      <c r="H27"/>
      <c r="I27"/>
      <c r="J27"/>
      <c r="K27"/>
      <c r="L27"/>
    </row>
    <row r="28" spans="1:12" customFormat="1" ht="15" customHeight="1" x14ac:dyDescent="0.25"/>
    <row r="29" spans="1:12" ht="15" x14ac:dyDescent="0.25">
      <c r="E29"/>
      <c r="F29"/>
      <c r="G29"/>
      <c r="H29"/>
      <c r="I29"/>
      <c r="J29"/>
      <c r="K29"/>
      <c r="L29"/>
    </row>
    <row r="30" spans="1:12" ht="15.95" customHeight="1" x14ac:dyDescent="0.25">
      <c r="E30"/>
      <c r="F30"/>
      <c r="G30"/>
      <c r="H30"/>
      <c r="I30"/>
      <c r="J30"/>
      <c r="K30"/>
      <c r="L30"/>
    </row>
    <row r="31" spans="1:12" ht="15.95" customHeight="1" x14ac:dyDescent="0.2"/>
    <row r="32" spans="1:12" ht="15.95" customHeight="1" x14ac:dyDescent="0.2"/>
    <row r="33" ht="15.95" customHeight="1" x14ac:dyDescent="0.2"/>
    <row r="34" ht="15.95" customHeight="1" x14ac:dyDescent="0.2"/>
  </sheetData>
  <mergeCells count="35">
    <mergeCell ref="A4:D4"/>
    <mergeCell ref="F4:L4"/>
    <mergeCell ref="A2:D2"/>
    <mergeCell ref="F2:L2"/>
    <mergeCell ref="C5:D5"/>
    <mergeCell ref="H5:L5"/>
    <mergeCell ref="C6:D6"/>
    <mergeCell ref="H6:L6"/>
    <mergeCell ref="C7:D7"/>
    <mergeCell ref="H7:L7"/>
    <mergeCell ref="C8:D8"/>
    <mergeCell ref="H8:L8"/>
    <mergeCell ref="C9:D9"/>
    <mergeCell ref="H9:L9"/>
    <mergeCell ref="C10:D10"/>
    <mergeCell ref="H10:L10"/>
    <mergeCell ref="F14:L14"/>
    <mergeCell ref="A17:D17"/>
    <mergeCell ref="F17:L17"/>
    <mergeCell ref="C18:D18"/>
    <mergeCell ref="F18:G19"/>
    <mergeCell ref="H18:L18"/>
    <mergeCell ref="A19:A20"/>
    <mergeCell ref="B19:B20"/>
    <mergeCell ref="C19:D20"/>
    <mergeCell ref="C27:D27"/>
    <mergeCell ref="A25:A26"/>
    <mergeCell ref="B25:B26"/>
    <mergeCell ref="C25:D26"/>
    <mergeCell ref="A21:A22"/>
    <mergeCell ref="B21:B22"/>
    <mergeCell ref="C21:D22"/>
    <mergeCell ref="A23:A24"/>
    <mergeCell ref="B23:B24"/>
    <mergeCell ref="C23:D24"/>
  </mergeCells>
  <pageMargins left="0.28999999999999998" right="0.16" top="0.75" bottom="0.75" header="0.3" footer="0.3"/>
  <pageSetup scale="61" fitToWidth="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CE61B-1A08-4F7B-8AA8-E0A480203622}">
  <dimension ref="B3:C10"/>
  <sheetViews>
    <sheetView showGridLines="0" zoomScaleNormal="100" workbookViewId="0">
      <selection activeCell="C10" sqref="C10"/>
    </sheetView>
  </sheetViews>
  <sheetFormatPr baseColWidth="10" defaultColWidth="11.42578125" defaultRowHeight="15" x14ac:dyDescent="0.25"/>
  <cols>
    <col min="2" max="2" width="15.7109375" customWidth="1"/>
    <col min="3" max="3" width="84.42578125" customWidth="1"/>
  </cols>
  <sheetData>
    <row r="3" spans="2:3" ht="30" customHeight="1" x14ac:dyDescent="0.25">
      <c r="B3" s="315" t="s">
        <v>175</v>
      </c>
      <c r="C3" s="316"/>
    </row>
    <row r="4" spans="2:3" s="12" customFormat="1" ht="25.5" customHeight="1" thickBot="1" x14ac:dyDescent="0.3">
      <c r="B4" s="112" t="s">
        <v>176</v>
      </c>
      <c r="C4" s="113" t="s">
        <v>147</v>
      </c>
    </row>
    <row r="5" spans="2:3" ht="27" thickBot="1" x14ac:dyDescent="0.3">
      <c r="B5" s="120" t="s">
        <v>50</v>
      </c>
      <c r="C5" s="110" t="s">
        <v>177</v>
      </c>
    </row>
    <row r="6" spans="2:3" ht="39.75" thickBot="1" x14ac:dyDescent="0.3">
      <c r="B6" s="120" t="s">
        <v>47</v>
      </c>
      <c r="C6" s="110" t="s">
        <v>178</v>
      </c>
    </row>
    <row r="7" spans="2:3" ht="39.75" thickBot="1" x14ac:dyDescent="0.3">
      <c r="B7" s="120" t="s">
        <v>179</v>
      </c>
      <c r="C7" s="110" t="s">
        <v>180</v>
      </c>
    </row>
    <row r="8" spans="2:3" ht="15.75" thickBot="1" x14ac:dyDescent="0.3">
      <c r="B8" s="120" t="s">
        <v>181</v>
      </c>
      <c r="C8" s="110" t="s">
        <v>182</v>
      </c>
    </row>
    <row r="9" spans="2:3" ht="35.1" customHeight="1" thickBot="1" x14ac:dyDescent="0.3">
      <c r="B9" s="120" t="s">
        <v>183</v>
      </c>
      <c r="C9" s="110" t="s">
        <v>184</v>
      </c>
    </row>
    <row r="10" spans="2:3" x14ac:dyDescent="0.25">
      <c r="B10" s="111"/>
      <c r="C10" s="111"/>
    </row>
  </sheetData>
  <mergeCells count="1">
    <mergeCell ref="B3:C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4:B119"/>
  <sheetViews>
    <sheetView showGridLines="0" zoomScaleNormal="100" workbookViewId="0">
      <selection activeCell="C8" sqref="C8"/>
    </sheetView>
  </sheetViews>
  <sheetFormatPr baseColWidth="10" defaultColWidth="11.42578125" defaultRowHeight="15" x14ac:dyDescent="0.25"/>
  <cols>
    <col min="2" max="2" width="88.140625" customWidth="1"/>
  </cols>
  <sheetData>
    <row r="4" spans="2:2" x14ac:dyDescent="0.25">
      <c r="B4" s="14" t="s">
        <v>185</v>
      </c>
    </row>
    <row r="5" spans="2:2" x14ac:dyDescent="0.25">
      <c r="B5" s="4"/>
    </row>
    <row r="6" spans="2:2" x14ac:dyDescent="0.25">
      <c r="B6" s="5" t="s">
        <v>186</v>
      </c>
    </row>
    <row r="7" spans="2:2" x14ac:dyDescent="0.25">
      <c r="B7" s="5" t="s">
        <v>187</v>
      </c>
    </row>
    <row r="8" spans="2:2" x14ac:dyDescent="0.25">
      <c r="B8" s="5" t="s">
        <v>188</v>
      </c>
    </row>
    <row r="9" spans="2:2" x14ac:dyDescent="0.25">
      <c r="B9" s="5" t="s">
        <v>189</v>
      </c>
    </row>
    <row r="10" spans="2:2" x14ac:dyDescent="0.25">
      <c r="B10" s="5" t="s">
        <v>190</v>
      </c>
    </row>
    <row r="11" spans="2:2" x14ac:dyDescent="0.25">
      <c r="B11" s="5" t="s">
        <v>191</v>
      </c>
    </row>
    <row r="12" spans="2:2" x14ac:dyDescent="0.25">
      <c r="B12" s="5" t="s">
        <v>192</v>
      </c>
    </row>
    <row r="13" spans="2:2" x14ac:dyDescent="0.25">
      <c r="B13" s="5" t="s">
        <v>193</v>
      </c>
    </row>
    <row r="14" spans="2:2" x14ac:dyDescent="0.25">
      <c r="B14" s="5" t="s">
        <v>194</v>
      </c>
    </row>
    <row r="15" spans="2:2" x14ac:dyDescent="0.25">
      <c r="B15" s="5" t="s">
        <v>195</v>
      </c>
    </row>
    <row r="16" spans="2:2" x14ac:dyDescent="0.25">
      <c r="B16" s="5" t="s">
        <v>196</v>
      </c>
    </row>
    <row r="17" spans="2:2" x14ac:dyDescent="0.25">
      <c r="B17" s="5" t="s">
        <v>197</v>
      </c>
    </row>
    <row r="18" spans="2:2" x14ac:dyDescent="0.25">
      <c r="B18" s="5" t="s">
        <v>124</v>
      </c>
    </row>
    <row r="19" spans="2:2" x14ac:dyDescent="0.25">
      <c r="B19" s="5" t="s">
        <v>198</v>
      </c>
    </row>
    <row r="20" spans="2:2" x14ac:dyDescent="0.25">
      <c r="B20" s="5" t="s">
        <v>199</v>
      </c>
    </row>
    <row r="21" spans="2:2" x14ac:dyDescent="0.25">
      <c r="B21" s="5" t="s">
        <v>200</v>
      </c>
    </row>
    <row r="22" spans="2:2" x14ac:dyDescent="0.25">
      <c r="B22" s="5" t="s">
        <v>201</v>
      </c>
    </row>
    <row r="23" spans="2:2" x14ac:dyDescent="0.25">
      <c r="B23" s="5" t="s">
        <v>202</v>
      </c>
    </row>
    <row r="24" spans="2:2" x14ac:dyDescent="0.25">
      <c r="B24" s="5" t="s">
        <v>203</v>
      </c>
    </row>
    <row r="25" spans="2:2" x14ac:dyDescent="0.25">
      <c r="B25" s="5" t="s">
        <v>204</v>
      </c>
    </row>
    <row r="26" spans="2:2" x14ac:dyDescent="0.25">
      <c r="B26" s="5" t="s">
        <v>205</v>
      </c>
    </row>
    <row r="27" spans="2:2" x14ac:dyDescent="0.25">
      <c r="B27" s="5" t="s">
        <v>206</v>
      </c>
    </row>
    <row r="28" spans="2:2" x14ac:dyDescent="0.25">
      <c r="B28" s="5" t="s">
        <v>207</v>
      </c>
    </row>
    <row r="29" spans="2:2" x14ac:dyDescent="0.25">
      <c r="B29" s="5" t="s">
        <v>208</v>
      </c>
    </row>
    <row r="30" spans="2:2" x14ac:dyDescent="0.25">
      <c r="B30" s="5" t="s">
        <v>209</v>
      </c>
    </row>
    <row r="31" spans="2:2" x14ac:dyDescent="0.25">
      <c r="B31" s="5" t="s">
        <v>210</v>
      </c>
    </row>
    <row r="32" spans="2:2" x14ac:dyDescent="0.25">
      <c r="B32" s="5" t="s">
        <v>211</v>
      </c>
    </row>
    <row r="33" spans="2:2" x14ac:dyDescent="0.25">
      <c r="B33" s="5" t="s">
        <v>212</v>
      </c>
    </row>
    <row r="34" spans="2:2" x14ac:dyDescent="0.25">
      <c r="B34" s="5" t="s">
        <v>213</v>
      </c>
    </row>
    <row r="35" spans="2:2" x14ac:dyDescent="0.25">
      <c r="B35" s="5" t="s">
        <v>214</v>
      </c>
    </row>
    <row r="36" spans="2:2" x14ac:dyDescent="0.25">
      <c r="B36" s="5" t="s">
        <v>215</v>
      </c>
    </row>
    <row r="37" spans="2:2" x14ac:dyDescent="0.25">
      <c r="B37" s="5" t="s">
        <v>216</v>
      </c>
    </row>
    <row r="38" spans="2:2" x14ac:dyDescent="0.25">
      <c r="B38" s="5" t="s">
        <v>217</v>
      </c>
    </row>
    <row r="39" spans="2:2" x14ac:dyDescent="0.25">
      <c r="B39" s="5" t="s">
        <v>218</v>
      </c>
    </row>
    <row r="40" spans="2:2" x14ac:dyDescent="0.25">
      <c r="B40" s="5" t="s">
        <v>219</v>
      </c>
    </row>
    <row r="41" spans="2:2" x14ac:dyDescent="0.25">
      <c r="B41" s="5" t="s">
        <v>220</v>
      </c>
    </row>
    <row r="42" spans="2:2" x14ac:dyDescent="0.25">
      <c r="B42" s="5" t="s">
        <v>221</v>
      </c>
    </row>
    <row r="43" spans="2:2" x14ac:dyDescent="0.25">
      <c r="B43" s="5" t="s">
        <v>222</v>
      </c>
    </row>
    <row r="44" spans="2:2" x14ac:dyDescent="0.25">
      <c r="B44" s="5" t="s">
        <v>223</v>
      </c>
    </row>
    <row r="45" spans="2:2" x14ac:dyDescent="0.25">
      <c r="B45" s="5" t="s">
        <v>224</v>
      </c>
    </row>
    <row r="46" spans="2:2" x14ac:dyDescent="0.25">
      <c r="B46" s="5" t="s">
        <v>225</v>
      </c>
    </row>
    <row r="47" spans="2:2" x14ac:dyDescent="0.25">
      <c r="B47" s="5" t="s">
        <v>226</v>
      </c>
    </row>
    <row r="48" spans="2:2" x14ac:dyDescent="0.25">
      <c r="B48" s="5" t="s">
        <v>227</v>
      </c>
    </row>
    <row r="49" spans="2:2" x14ac:dyDescent="0.25">
      <c r="B49" s="5" t="s">
        <v>228</v>
      </c>
    </row>
    <row r="50" spans="2:2" x14ac:dyDescent="0.25">
      <c r="B50" s="5" t="s">
        <v>229</v>
      </c>
    </row>
    <row r="51" spans="2:2" x14ac:dyDescent="0.25">
      <c r="B51" s="5" t="s">
        <v>230</v>
      </c>
    </row>
    <row r="52" spans="2:2" x14ac:dyDescent="0.25">
      <c r="B52" s="5" t="s">
        <v>231</v>
      </c>
    </row>
    <row r="53" spans="2:2" x14ac:dyDescent="0.25">
      <c r="B53" s="5" t="s">
        <v>232</v>
      </c>
    </row>
    <row r="54" spans="2:2" x14ac:dyDescent="0.25">
      <c r="B54" s="5" t="s">
        <v>233</v>
      </c>
    </row>
    <row r="55" spans="2:2" x14ac:dyDescent="0.25">
      <c r="B55" s="5" t="s">
        <v>234</v>
      </c>
    </row>
    <row r="56" spans="2:2" x14ac:dyDescent="0.25">
      <c r="B56" s="5" t="s">
        <v>235</v>
      </c>
    </row>
    <row r="57" spans="2:2" x14ac:dyDescent="0.25">
      <c r="B57" s="5" t="s">
        <v>236</v>
      </c>
    </row>
    <row r="58" spans="2:2" x14ac:dyDescent="0.25">
      <c r="B58" s="5" t="s">
        <v>237</v>
      </c>
    </row>
    <row r="59" spans="2:2" x14ac:dyDescent="0.25">
      <c r="B59" s="5" t="s">
        <v>238</v>
      </c>
    </row>
    <row r="60" spans="2:2" x14ac:dyDescent="0.25">
      <c r="B60" s="5" t="s">
        <v>239</v>
      </c>
    </row>
    <row r="61" spans="2:2" x14ac:dyDescent="0.25">
      <c r="B61" s="5" t="s">
        <v>240</v>
      </c>
    </row>
    <row r="62" spans="2:2" x14ac:dyDescent="0.25">
      <c r="B62" s="5" t="s">
        <v>241</v>
      </c>
    </row>
    <row r="63" spans="2:2" x14ac:dyDescent="0.25">
      <c r="B63" s="5" t="s">
        <v>242</v>
      </c>
    </row>
    <row r="64" spans="2:2" x14ac:dyDescent="0.25">
      <c r="B64" s="5" t="s">
        <v>243</v>
      </c>
    </row>
    <row r="65" spans="2:2" x14ac:dyDescent="0.25">
      <c r="B65" s="5" t="s">
        <v>244</v>
      </c>
    </row>
    <row r="66" spans="2:2" x14ac:dyDescent="0.25">
      <c r="B66" s="5" t="s">
        <v>245</v>
      </c>
    </row>
    <row r="67" spans="2:2" x14ac:dyDescent="0.25">
      <c r="B67" s="5" t="s">
        <v>246</v>
      </c>
    </row>
    <row r="68" spans="2:2" x14ac:dyDescent="0.25">
      <c r="B68" s="5" t="s">
        <v>247</v>
      </c>
    </row>
    <row r="69" spans="2:2" x14ac:dyDescent="0.25">
      <c r="B69" s="5" t="s">
        <v>248</v>
      </c>
    </row>
    <row r="70" spans="2:2" x14ac:dyDescent="0.25">
      <c r="B70" s="5" t="s">
        <v>249</v>
      </c>
    </row>
    <row r="71" spans="2:2" x14ac:dyDescent="0.25">
      <c r="B71" s="5" t="s">
        <v>250</v>
      </c>
    </row>
    <row r="72" spans="2:2" x14ac:dyDescent="0.25">
      <c r="B72" s="5" t="s">
        <v>251</v>
      </c>
    </row>
    <row r="73" spans="2:2" x14ac:dyDescent="0.25">
      <c r="B73" s="5" t="s">
        <v>252</v>
      </c>
    </row>
    <row r="74" spans="2:2" x14ac:dyDescent="0.25">
      <c r="B74" s="5" t="s">
        <v>253</v>
      </c>
    </row>
    <row r="75" spans="2:2" x14ac:dyDescent="0.25">
      <c r="B75" s="5" t="s">
        <v>254</v>
      </c>
    </row>
    <row r="76" spans="2:2" x14ac:dyDescent="0.25">
      <c r="B76" s="5" t="s">
        <v>255</v>
      </c>
    </row>
    <row r="77" spans="2:2" x14ac:dyDescent="0.25">
      <c r="B77" s="5" t="s">
        <v>256</v>
      </c>
    </row>
    <row r="78" spans="2:2" x14ac:dyDescent="0.25">
      <c r="B78" s="5" t="s">
        <v>257</v>
      </c>
    </row>
    <row r="79" spans="2:2" x14ac:dyDescent="0.25">
      <c r="B79" s="5" t="s">
        <v>258</v>
      </c>
    </row>
    <row r="80" spans="2:2" x14ac:dyDescent="0.25">
      <c r="B80" s="5" t="s">
        <v>259</v>
      </c>
    </row>
    <row r="81" spans="2:2" x14ac:dyDescent="0.25">
      <c r="B81" s="5" t="s">
        <v>260</v>
      </c>
    </row>
    <row r="82" spans="2:2" x14ac:dyDescent="0.25">
      <c r="B82" s="5" t="s">
        <v>261</v>
      </c>
    </row>
    <row r="83" spans="2:2" x14ac:dyDescent="0.25">
      <c r="B83" s="5" t="s">
        <v>262</v>
      </c>
    </row>
    <row r="84" spans="2:2" x14ac:dyDescent="0.25">
      <c r="B84" s="5" t="s">
        <v>263</v>
      </c>
    </row>
    <row r="85" spans="2:2" x14ac:dyDescent="0.25">
      <c r="B85" s="5" t="s">
        <v>264</v>
      </c>
    </row>
    <row r="86" spans="2:2" x14ac:dyDescent="0.25">
      <c r="B86" s="5" t="s">
        <v>265</v>
      </c>
    </row>
    <row r="87" spans="2:2" x14ac:dyDescent="0.25">
      <c r="B87" s="5" t="s">
        <v>266</v>
      </c>
    </row>
    <row r="88" spans="2:2" ht="28.5" x14ac:dyDescent="0.25">
      <c r="B88" s="5" t="s">
        <v>267</v>
      </c>
    </row>
    <row r="89" spans="2:2" x14ac:dyDescent="0.25">
      <c r="B89" s="5" t="s">
        <v>268</v>
      </c>
    </row>
    <row r="90" spans="2:2" x14ac:dyDescent="0.25">
      <c r="B90" s="5" t="s">
        <v>269</v>
      </c>
    </row>
    <row r="91" spans="2:2" x14ac:dyDescent="0.25">
      <c r="B91" s="5" t="s">
        <v>270</v>
      </c>
    </row>
    <row r="92" spans="2:2" x14ac:dyDescent="0.25">
      <c r="B92" s="5" t="s">
        <v>271</v>
      </c>
    </row>
    <row r="93" spans="2:2" x14ac:dyDescent="0.25">
      <c r="B93" s="5" t="s">
        <v>272</v>
      </c>
    </row>
    <row r="94" spans="2:2" x14ac:dyDescent="0.25">
      <c r="B94" s="5" t="s">
        <v>273</v>
      </c>
    </row>
    <row r="95" spans="2:2" x14ac:dyDescent="0.25">
      <c r="B95" s="5" t="s">
        <v>274</v>
      </c>
    </row>
    <row r="96" spans="2:2" x14ac:dyDescent="0.25">
      <c r="B96" s="5" t="s">
        <v>275</v>
      </c>
    </row>
    <row r="97" spans="2:2" x14ac:dyDescent="0.25">
      <c r="B97" s="5" t="s">
        <v>276</v>
      </c>
    </row>
    <row r="98" spans="2:2" x14ac:dyDescent="0.25">
      <c r="B98" s="5" t="s">
        <v>277</v>
      </c>
    </row>
    <row r="99" spans="2:2" x14ac:dyDescent="0.25">
      <c r="B99" s="5" t="s">
        <v>278</v>
      </c>
    </row>
    <row r="100" spans="2:2" x14ac:dyDescent="0.25">
      <c r="B100" s="5" t="s">
        <v>279</v>
      </c>
    </row>
    <row r="101" spans="2:2" x14ac:dyDescent="0.25">
      <c r="B101" s="5" t="s">
        <v>280</v>
      </c>
    </row>
    <row r="102" spans="2:2" x14ac:dyDescent="0.25">
      <c r="B102" s="5" t="s">
        <v>281</v>
      </c>
    </row>
    <row r="103" spans="2:2" x14ac:dyDescent="0.25">
      <c r="B103" s="5" t="s">
        <v>282</v>
      </c>
    </row>
    <row r="104" spans="2:2" x14ac:dyDescent="0.25">
      <c r="B104" s="5" t="s">
        <v>283</v>
      </c>
    </row>
    <row r="105" spans="2:2" x14ac:dyDescent="0.25">
      <c r="B105" s="5" t="s">
        <v>284</v>
      </c>
    </row>
    <row r="106" spans="2:2" x14ac:dyDescent="0.25">
      <c r="B106" s="5" t="s">
        <v>285</v>
      </c>
    </row>
    <row r="107" spans="2:2" x14ac:dyDescent="0.25">
      <c r="B107" s="5" t="s">
        <v>286</v>
      </c>
    </row>
    <row r="108" spans="2:2" x14ac:dyDescent="0.25">
      <c r="B108" s="5" t="s">
        <v>287</v>
      </c>
    </row>
    <row r="109" spans="2:2" x14ac:dyDescent="0.25">
      <c r="B109" s="5" t="s">
        <v>288</v>
      </c>
    </row>
    <row r="110" spans="2:2" x14ac:dyDescent="0.25">
      <c r="B110" s="5" t="s">
        <v>289</v>
      </c>
    </row>
    <row r="111" spans="2:2" x14ac:dyDescent="0.25">
      <c r="B111" s="5" t="s">
        <v>123</v>
      </c>
    </row>
    <row r="112" spans="2:2" x14ac:dyDescent="0.25">
      <c r="B112" s="5" t="s">
        <v>290</v>
      </c>
    </row>
    <row r="113" spans="2:2" x14ac:dyDescent="0.25">
      <c r="B113" s="5" t="s">
        <v>291</v>
      </c>
    </row>
    <row r="114" spans="2:2" x14ac:dyDescent="0.25">
      <c r="B114" s="5" t="s">
        <v>292</v>
      </c>
    </row>
    <row r="115" spans="2:2" x14ac:dyDescent="0.25">
      <c r="B115" s="5" t="s">
        <v>293</v>
      </c>
    </row>
    <row r="116" spans="2:2" x14ac:dyDescent="0.25">
      <c r="B116" s="5" t="s">
        <v>294</v>
      </c>
    </row>
    <row r="117" spans="2:2" x14ac:dyDescent="0.25">
      <c r="B117" s="5" t="s">
        <v>295</v>
      </c>
    </row>
    <row r="118" spans="2:2" x14ac:dyDescent="0.25">
      <c r="B118" s="5" t="s">
        <v>296</v>
      </c>
    </row>
    <row r="119" spans="2:2" x14ac:dyDescent="0.25">
      <c r="B119" s="5" t="s">
        <v>297</v>
      </c>
    </row>
  </sheetData>
  <autoFilter ref="B5:B119" xr:uid="{00000000-0009-0000-0000-000007000000}"/>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4DB413ED17B0BE4F89170ACDD12B4B73" ma:contentTypeVersion="12" ma:contentTypeDescription="Crear nuevo documento." ma:contentTypeScope="" ma:versionID="01d925241a246e613c3681c665e74dea">
  <xsd:schema xmlns:xsd="http://www.w3.org/2001/XMLSchema" xmlns:xs="http://www.w3.org/2001/XMLSchema" xmlns:p="http://schemas.microsoft.com/office/2006/metadata/properties" xmlns:ns2="1c98f9ab-b638-4b59-9e4a-7fd3c20c2cae" xmlns:ns3="9cefc3f5-f905-483c-be6c-daf987620fe4" targetNamespace="http://schemas.microsoft.com/office/2006/metadata/properties" ma:root="true" ma:fieldsID="baa206ac1c99f0dd4950dba2c01082ea" ns2:_="" ns3:_="">
    <xsd:import namespace="1c98f9ab-b638-4b59-9e4a-7fd3c20c2cae"/>
    <xsd:import namespace="9cefc3f5-f905-483c-be6c-daf987620fe4"/>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98f9ab-b638-4b59-9e4a-7fd3c20c2ca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e6348db9-b7cf-4dd4-a241-88601c1018ae"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cefc3f5-f905-483c-be6c-daf987620fe4"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03776043-3b00-4887-952d-cc7eb324008d}" ma:internalName="TaxCatchAll" ma:showField="CatchAllData" ma:web="9cefc3f5-f905-483c-be6c-daf987620fe4">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ediaLengthInSeconds xmlns="1c98f9ab-b638-4b59-9e4a-7fd3c20c2cae" xsi:nil="true"/>
    <TaxCatchAll xmlns="9cefc3f5-f905-483c-be6c-daf987620fe4" xsi:nil="true"/>
    <lcf76f155ced4ddcb4097134ff3c332f xmlns="1c98f9ab-b638-4b59-9e4a-7fd3c20c2ca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8CA0160-A9BE-4276-8C14-45EAA6C40142}">
  <ds:schemaRefs>
    <ds:schemaRef ds:uri="http://schemas.microsoft.com/sharepoint/v3/contenttype/forms"/>
  </ds:schemaRefs>
</ds:datastoreItem>
</file>

<file path=customXml/itemProps2.xml><?xml version="1.0" encoding="utf-8"?>
<ds:datastoreItem xmlns:ds="http://schemas.openxmlformats.org/officeDocument/2006/customXml" ds:itemID="{4624A8FF-885E-4B13-B029-82A5D87768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c98f9ab-b638-4b59-9e4a-7fd3c20c2cae"/>
    <ds:schemaRef ds:uri="9cefc3f5-f905-483c-be6c-daf987620f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026C89D-C468-4AA0-9ABC-BBC9A62B5D18}">
  <ds:schemaRefs>
    <ds:schemaRef ds:uri="http://schemas.microsoft.com/office/2006/metadata/properties"/>
    <ds:schemaRef ds:uri="http://schemas.microsoft.com/office/infopath/2007/PartnerControls"/>
    <ds:schemaRef ds:uri="1c98f9ab-b638-4b59-9e4a-7fd3c20c2cae"/>
    <ds:schemaRef ds:uri="9cefc3f5-f905-483c-be6c-daf987620fe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3</vt:i4>
      </vt:variant>
    </vt:vector>
  </HeadingPairs>
  <TitlesOfParts>
    <vt:vector size="12" baseType="lpstr">
      <vt:lpstr>Notas</vt:lpstr>
      <vt:lpstr>Riesgos</vt:lpstr>
      <vt:lpstr>Oportunidades</vt:lpstr>
      <vt:lpstr>Contexto_y_PI</vt:lpstr>
      <vt:lpstr>Plan de Tratamiento</vt:lpstr>
      <vt:lpstr>Controles</vt:lpstr>
      <vt:lpstr>Escalas</vt:lpstr>
      <vt:lpstr>Estrategias de Tratamiento</vt:lpstr>
      <vt:lpstr>ControlesA</vt:lpstr>
      <vt:lpstr>Escalas!Área_de_impresión</vt:lpstr>
      <vt:lpstr>'Plan de Tratamiento'!Área_de_impresión</vt:lpstr>
      <vt:lpstr>Riesgos!Área_de_impresión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Franco-PC</dc:creator>
  <cp:keywords/>
  <dc:description/>
  <cp:lastModifiedBy>Sandra D.G.</cp:lastModifiedBy>
  <cp:revision/>
  <dcterms:created xsi:type="dcterms:W3CDTF">2015-11-21T16:54:13Z</dcterms:created>
  <dcterms:modified xsi:type="dcterms:W3CDTF">2023-04-18T17:36:17Z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0x0101004DB413ED17B0BE4F89170ACDD12B4B73</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